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Kronoberg tillsammans\Statistik och ansvarsfördelning\"/>
    </mc:Choice>
  </mc:AlternateContent>
  <xr:revisionPtr revIDLastSave="0" documentId="8_{19B9FFF4-3BAB-4268-8E21-F411CBA6F7EB}" xr6:coauthVersionLast="47" xr6:coauthVersionMax="47" xr10:uidLastSave="{00000000-0000-0000-0000-000000000000}"/>
  <bookViews>
    <workbookView xWindow="-120" yWindow="-120" windowWidth="29040" windowHeight="15720" firstSheet="3" activeTab="7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  <externalReference r:id="rId10"/>
  </externalReferences>
  <definedNames>
    <definedName name="_xlchart.v5.0" hidden="1">'[2]Samordning län'!$A$1</definedName>
    <definedName name="_xlchart.v5.1" hidden="1">'[2]Samordning län'!$A$2:$A$22</definedName>
    <definedName name="_xlchart.v5.2" hidden="1">'[2]Samordning län'!$M$1</definedName>
    <definedName name="_xlchart.v5.3" hidden="1">'[2]Samordning län'!$M$2:$M$22</definedName>
    <definedName name="_xlchart.v5.4" hidden="1">'[1]Samordning Riket'!$A$1</definedName>
    <definedName name="_xlchart.v5.5" hidden="1">'[1]Samordning Riket'!$A$2:$A$22</definedName>
    <definedName name="_xlchart.v5.6" hidden="1">'[1]Samordning Riket'!$L$1</definedName>
    <definedName name="_xlchart.v5.7" hidden="1">'[1]Samordning Riket'!$L$2:$L$22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9" l="1"/>
  <c r="C14" i="9"/>
  <c r="B14" i="9"/>
  <c r="K30" i="2"/>
  <c r="R28" i="2"/>
  <c r="H28" i="2"/>
  <c r="L28" i="2"/>
  <c r="S28" i="2"/>
  <c r="Q2" i="2"/>
  <c r="Q6" i="2"/>
  <c r="Q8" i="2"/>
  <c r="Q9" i="2"/>
  <c r="Q10" i="2"/>
  <c r="Q12" i="2"/>
  <c r="Q28" i="2"/>
  <c r="J28" i="2"/>
  <c r="N28" i="2"/>
  <c r="M28" i="2"/>
  <c r="K28" i="2"/>
  <c r="I28" i="2"/>
  <c r="R27" i="2"/>
  <c r="H27" i="2"/>
  <c r="L27" i="2"/>
  <c r="S27" i="2"/>
  <c r="Q3" i="2"/>
  <c r="Q16" i="2"/>
  <c r="Q20" i="2"/>
  <c r="Q21" i="2"/>
  <c r="Q27" i="2"/>
  <c r="J27" i="2"/>
  <c r="N27" i="2"/>
  <c r="M27" i="2"/>
  <c r="K27" i="2"/>
  <c r="I27" i="2"/>
  <c r="R26" i="2"/>
  <c r="H26" i="2"/>
  <c r="L26" i="2"/>
  <c r="S26" i="2"/>
  <c r="Q13" i="2"/>
  <c r="Q15" i="2"/>
  <c r="Q19" i="2"/>
  <c r="Q14" i="2"/>
  <c r="Q22" i="2"/>
  <c r="Q4" i="2"/>
  <c r="Q26" i="2"/>
  <c r="J26" i="2"/>
  <c r="N26" i="2"/>
  <c r="M26" i="2"/>
  <c r="K26" i="2"/>
  <c r="I26" i="2"/>
  <c r="R25" i="2"/>
  <c r="H25" i="2"/>
  <c r="L25" i="2"/>
  <c r="S25" i="2"/>
  <c r="Q5" i="2"/>
  <c r="Q7" i="2"/>
  <c r="Q17" i="2"/>
  <c r="Q18" i="2"/>
  <c r="Q25" i="2"/>
  <c r="J25" i="2"/>
  <c r="N25" i="2"/>
  <c r="M25" i="2"/>
  <c r="K25" i="2"/>
  <c r="I25" i="2"/>
  <c r="L23" i="2"/>
  <c r="S23" i="2"/>
  <c r="Q23" i="2"/>
  <c r="N23" i="2"/>
  <c r="M23" i="2"/>
  <c r="I23" i="2"/>
  <c r="S22" i="2"/>
  <c r="N22" i="2"/>
  <c r="M22" i="2"/>
  <c r="S21" i="2"/>
  <c r="N21" i="2"/>
  <c r="M21" i="2"/>
  <c r="S20" i="2"/>
  <c r="N20" i="2"/>
  <c r="M20" i="2"/>
  <c r="S19" i="2"/>
  <c r="N19" i="2"/>
  <c r="M19" i="2"/>
  <c r="S18" i="2"/>
  <c r="N18" i="2"/>
  <c r="M18" i="2"/>
  <c r="S17" i="2"/>
  <c r="N17" i="2"/>
  <c r="M17" i="2"/>
  <c r="S16" i="2"/>
  <c r="N16" i="2"/>
  <c r="M16" i="2"/>
  <c r="S15" i="2"/>
  <c r="N15" i="2"/>
  <c r="M15" i="2"/>
  <c r="S14" i="2"/>
  <c r="N14" i="2"/>
  <c r="M14" i="2"/>
  <c r="S13" i="2"/>
  <c r="N13" i="2"/>
  <c r="M13" i="2"/>
  <c r="S12" i="2"/>
  <c r="N12" i="2"/>
  <c r="M12" i="2"/>
  <c r="S11" i="2"/>
  <c r="Q11" i="2"/>
  <c r="N11" i="2"/>
  <c r="M11" i="2"/>
  <c r="S10" i="2"/>
  <c r="N10" i="2"/>
  <c r="M10" i="2"/>
  <c r="S9" i="2"/>
  <c r="N9" i="2"/>
  <c r="M9" i="2"/>
  <c r="S8" i="2"/>
  <c r="N8" i="2"/>
  <c r="M8" i="2"/>
  <c r="S7" i="2"/>
  <c r="N7" i="2"/>
  <c r="M7" i="2"/>
  <c r="S6" i="2"/>
  <c r="N6" i="2"/>
  <c r="M6" i="2"/>
  <c r="S5" i="2"/>
  <c r="N5" i="2"/>
  <c r="M5" i="2"/>
  <c r="S4" i="2"/>
  <c r="N4" i="2"/>
  <c r="M4" i="2"/>
  <c r="S3" i="2"/>
  <c r="N3" i="2"/>
  <c r="M3" i="2"/>
  <c r="S2" i="2"/>
  <c r="N2" i="2"/>
  <c r="M2" i="2"/>
</calcChain>
</file>

<file path=xl/sharedStrings.xml><?xml version="1.0" encoding="utf-8"?>
<sst xmlns="http://schemas.openxmlformats.org/spreadsheetml/2006/main" count="1179" uniqueCount="114">
  <si>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</si>
  <si>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</si>
  <si>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</si>
  <si>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</si>
  <si>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</si>
  <si>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</si>
  <si>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</si>
  <si>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</si>
  <si>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</si>
  <si>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</si>
  <si>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</si>
  <si>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</si>
  <si>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</si>
  <si>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</si>
  <si>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</si>
  <si>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</si>
  <si>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</si>
  <si>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</si>
  <si>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</si>
  <si>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</si>
  <si>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</si>
  <si>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</si>
  <si>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</si>
  <si>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</si>
  <si>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</si>
  <si>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</si>
  <si>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</si>
  <si>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</si>
  <si>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</si>
  <si>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</si>
  <si>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</si>
  <si>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</si>
  <si>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</si>
  <si>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</si>
  <si>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</si>
  <si>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</si>
  <si>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</si>
  <si>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</si>
  <si>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</si>
  <si>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</si>
  <si>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</si>
  <si>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</si>
  <si>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</si>
  <si>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</si>
  <si>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</si>
  <si>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</si>
  <si>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</si>
  <si>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</si>
  <si>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</si>
  <si>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</si>
  <si>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</si>
  <si>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</si>
  <si>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</si>
  <si>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</si>
  <si>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</si>
  <si>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</si>
  <si>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</si>
  <si>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</si>
  <si>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7. AVSLAG ENBART ASYLSÖKANDE</t>
  </si>
  <si>
    <t>Län</t>
  </si>
  <si>
    <t>vuxna totalt*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</si>
  <si>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</si>
  <si>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</si>
  <si>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</si>
  <si>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</si>
  <si>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</si>
  <si>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</si>
  <si>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</si>
  <si>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Totalt angivna aktivitets platser ****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</si>
  <si>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</si>
  <si>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</si>
  <si>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</si>
  <si>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</si>
  <si>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</si>
  <si>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</si>
  <si>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</si>
  <si>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</si>
  <si>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</si>
  <si>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</si>
  <si>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</si>
  <si>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</si>
  <si>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</si>
  <si>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</si>
  <si>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</si>
  <si>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</si>
  <si>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</si>
  <si>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</si>
  <si>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</si>
  <si>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</si>
  <si>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</si>
  <si>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</si>
  <si>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</si>
  <si>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Nod</t>
  </si>
  <si>
    <t>vuxna totalt</t>
  </si>
  <si>
    <t>Nord</t>
  </si>
  <si>
    <t xml:space="preserve">Öst </t>
  </si>
  <si>
    <t>Väst</t>
  </si>
  <si>
    <t>Syd</t>
  </si>
  <si>
    <t>* vuxna totalt har minskat med</t>
  </si>
  <si>
    <t>** från Mivs hemsida</t>
  </si>
  <si>
    <t>1 plats/pers</t>
  </si>
  <si>
    <t>eller mer</t>
  </si>
  <si>
    <t>KRONOBERGS LÄN Summa</t>
  </si>
  <si>
    <r>
      <t xml:space="preserve">Nyanlända totalt senaste 24 mån </t>
    </r>
    <r>
      <rPr>
        <b/>
        <sz val="9"/>
        <color rgb="FFFF0000"/>
        <rFont val="Arial"/>
        <family val="2"/>
      </rPr>
      <t>(per den 5:e feb)</t>
    </r>
  </si>
  <si>
    <t>minus förvar (FVE/I/T etc.)</t>
  </si>
  <si>
    <t>RIKET (ej okänd/skyddad)</t>
  </si>
  <si>
    <r>
      <rPr>
        <b/>
        <sz val="9.5"/>
        <color rgb="FF000000"/>
        <rFont val="Albany AMT"/>
      </rPr>
      <t>17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</si>
  <si>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r>
      <rPr>
        <b/>
        <u/>
        <sz val="9"/>
        <color rgb="FF000000"/>
        <rFont val="Albany AMT"/>
      </rPr>
      <t>4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</si>
  <si>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personer sedan förra månaden.</t>
  </si>
  <si>
    <t>ny data kommer den 7:e!</t>
  </si>
  <si>
    <r>
      <t xml:space="preserve">****Grå siffror indikerar att samma antal aktivitetsplatser angivits totalt i länet </t>
    </r>
    <r>
      <rPr>
        <u/>
        <sz val="10"/>
        <color theme="1" tint="0.499984740745262"/>
        <rFont val="Albany AMT"/>
      </rPr>
      <t>som månaden innan</t>
    </r>
    <r>
      <rPr>
        <sz val="10"/>
        <color theme="1" tint="0.499984740745262"/>
        <rFont val="Albany AMT"/>
      </rPr>
      <t xml:space="preserve"> (rätt?)</t>
    </r>
  </si>
  <si>
    <t>.</t>
  </si>
  <si>
    <t>Kronobergs län summa</t>
  </si>
  <si>
    <t>KRONOBERG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</si>
</sst>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38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sz val="9.5"/>
      <color theme="0" tint="-0.499984740745262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3"/>
      <scheme val="minor"/>
    </font>
    <font>
      <b/>
      <sz val="11"/>
      <color theme="6" tint="-0.249977111117893"/>
      <name val="Calibri"/>
      <family val="3"/>
      <scheme val="minor"/>
    </font>
    <font>
      <sz val="11"/>
      <color rgb="FF000000"/>
      <name val="Albany AMT"/>
    </font>
    <font>
      <b/>
      <sz val="11"/>
      <color rgb="FFFF0000"/>
      <name val="Albany AMT"/>
    </font>
    <font>
      <b/>
      <sz val="11"/>
      <name val="Albany AMT"/>
    </font>
    <font>
      <u/>
      <sz val="11"/>
      <color theme="10"/>
      <name val="Albany AMT"/>
    </font>
    <font>
      <sz val="10"/>
      <color theme="1" tint="0.499984740745262"/>
      <name val="Albany AMT"/>
    </font>
    <font>
      <u/>
      <sz val="10"/>
      <color theme="1" tint="0.499984740745262"/>
      <name val="Albany AMT"/>
    </font>
  </fonts>
  <fills count="22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74706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CCCCFF"/>
      </right>
      <top style="thin">
        <color auto="1"/>
      </top>
      <bottom style="thin">
        <color rgb="FFCCCCFF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4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 wrapText="1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0" fillId="2" borderId="0" xfId="0" applyFill="1" applyAlignment="1">
      <alignment horizontal="left"/>
    </xf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1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1" fontId="21" fillId="15" borderId="11" xfId="1" applyNumberFormat="1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165" fontId="23" fillId="13" borderId="18" xfId="0" applyNumberFormat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vertical="center"/>
    </xf>
    <xf numFmtId="0" fontId="0" fillId="13" borderId="21" xfId="0" applyFill="1" applyBorder="1" applyAlignment="1">
      <alignment horizontal="center" vertical="center"/>
    </xf>
    <xf numFmtId="0" fontId="24" fillId="13" borderId="21" xfId="0" applyFont="1" applyFill="1" applyBorder="1" applyAlignment="1">
      <alignment horizontal="center" vertical="center"/>
    </xf>
    <xf numFmtId="9" fontId="19" fillId="13" borderId="21" xfId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/>
    </xf>
    <xf numFmtId="0" fontId="0" fillId="2" borderId="24" xfId="0" applyFill="1" applyBorder="1"/>
    <xf numFmtId="0" fontId="0" fillId="2" borderId="25" xfId="0" applyFill="1" applyBorder="1"/>
    <xf numFmtId="0" fontId="0" fillId="0" borderId="26" xfId="0" applyBorder="1"/>
    <xf numFmtId="0" fontId="13" fillId="2" borderId="0" xfId="2" applyFill="1" applyBorder="1" applyAlignment="1">
      <alignment vertical="center"/>
    </xf>
    <xf numFmtId="0" fontId="13" fillId="2" borderId="27" xfId="2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13" borderId="11" xfId="0" applyFill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right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49" fontId="15" fillId="6" borderId="6" xfId="0" applyNumberFormat="1" applyFont="1" applyFill="1" applyBorder="1" applyAlignment="1">
      <alignment horizontal="left" vertical="center" wrapText="1"/>
    </xf>
    <xf numFmtId="49" fontId="29" fillId="21" borderId="31" xfId="0" applyNumberFormat="1" applyFont="1" applyFill="1" applyBorder="1" applyAlignment="1">
      <alignment horizontal="left" vertical="center" wrapText="1"/>
    </xf>
    <xf numFmtId="1" fontId="30" fillId="0" borderId="11" xfId="1" applyNumberFormat="1" applyFont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" fontId="31" fillId="0" borderId="11" xfId="1" applyNumberFormat="1" applyFont="1" applyBorder="1" applyAlignment="1">
      <alignment horizontal="center" vertical="center"/>
    </xf>
    <xf numFmtId="9" fontId="19" fillId="15" borderId="1" xfId="1" applyFont="1" applyFill="1" applyBorder="1" applyAlignment="1">
      <alignment horizontal="center" vertical="center"/>
    </xf>
    <xf numFmtId="1" fontId="30" fillId="15" borderId="32" xfId="1" applyNumberFormat="1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1" fontId="24" fillId="13" borderId="11" xfId="0" applyNumberFormat="1" applyFont="1" applyFill="1" applyBorder="1" applyAlignment="1">
      <alignment horizontal="center" vertical="center"/>
    </xf>
    <xf numFmtId="1" fontId="0" fillId="13" borderId="11" xfId="0" applyNumberFormat="1" applyFill="1" applyBorder="1" applyAlignment="1">
      <alignment horizontal="center" vertical="center"/>
    </xf>
    <xf numFmtId="1" fontId="24" fillId="13" borderId="1" xfId="0" applyNumberFormat="1" applyFont="1" applyFill="1" applyBorder="1" applyAlignment="1">
      <alignment horizontal="center" vertical="center"/>
    </xf>
    <xf numFmtId="1" fontId="24" fillId="13" borderId="21" xfId="0" applyNumberFormat="1" applyFont="1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left" vertical="center"/>
    </xf>
    <xf numFmtId="0" fontId="32" fillId="2" borderId="24" xfId="0" applyFont="1" applyFill="1" applyBorder="1" applyAlignment="1">
      <alignment horizontal="left" vertical="center"/>
    </xf>
    <xf numFmtId="0" fontId="33" fillId="2" borderId="24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left" vertical="center"/>
    </xf>
    <xf numFmtId="0" fontId="35" fillId="2" borderId="26" xfId="2" applyFont="1" applyFill="1" applyBorder="1" applyAlignment="1">
      <alignment vertical="center"/>
    </xf>
    <xf numFmtId="0" fontId="34" fillId="2" borderId="0" xfId="2" applyFont="1" applyFill="1" applyBorder="1" applyAlignment="1">
      <alignment vertical="center"/>
    </xf>
    <xf numFmtId="0" fontId="0" fillId="13" borderId="22" xfId="0" applyFill="1" applyBorder="1" applyAlignment="1">
      <alignment horizontal="left" vertical="center"/>
    </xf>
    <xf numFmtId="0" fontId="36" fillId="2" borderId="28" xfId="0" applyFont="1" applyFill="1" applyBorder="1" applyAlignment="1">
      <alignment horizontal="left"/>
    </xf>
    <xf numFmtId="0" fontId="36" fillId="2" borderId="29" xfId="0" applyFont="1" applyFill="1" applyBorder="1" applyAlignment="1">
      <alignment horizontal="left"/>
    </xf>
    <xf numFmtId="0" fontId="36" fillId="2" borderId="30" xfId="0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>
      <cx:tx>
        <cx:txData>
          <cx:v>februari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februari 2025</a:t>
          </a:r>
        </a:p>
      </cx:txPr>
    </cx:title>
    <cx:plotArea>
      <cx:plotAreaRegion>
        <cx:series layoutId="regionMap" uniqueId="{64AFD174-35D0-423C-877B-99A8B6A77F5B}">
          <cx:tx>
            <cx:txData>
              <cx:f>_xlchart.v5.6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1Hzbctw4su2vOPx8qMaNBDAxvSMaZF1UVSpJJVmW/cKQZJk3kOANvD3P/oX+gjm/MD/gHztZ8rhH
KmvkaW/viOOHLqsLBAHkykyszATqr3fDX+70/U39ash10fzlbvj1ddy25V9++aW5i+/zm+YoT+5q
05iP7dGdyX8xHz8md/e/fKhv+qSIfiEIs1/u4pu6vR9e/9df4W3RvdmYu5s2McW5va/H3X1jddu8
0PZs06ubD3lSBEnT1sldi399/en33UztTl+/ui/apB0vx/L+19dPHnr96pfDV3017CsNM2vtB+jr
yiPqctejCAsuhSDi9SttiuifzZgdSY4lQpJKyTBD3pehtzc5dP/0e31/W5svXz43n4fZ3Hz4UN83
Dazn4d9HHZ9M/tH3d8YW7V5wEcjw19cX3X2dRPevXyWN8T83+Wa/gIvZw4p/eSr0//rrwRcgg4Nv
HuFyKLBvNX0Fi9rM1sfbBUzlh+HiHRFBPZcSVxLOKWNPcXGPsJDEw4x6zCMMkS9Df8ZF6fsMNPP+
lf709+JL03+OzkH3A4wOWn8qpBaf/na1manT3eIlqfw5G/LwEWNCcJcRTpiH5AFWeygldRkljDIk
DqBafPp7p+9vTR29NKPnrehx3wOQHjf9VAgFv21+221/e0kYfxIedCRdKbmHpQdAIA8AeOriKOOe
oNDiui7mBy4uuNE3dXHTfKcpHXQ/QOmg9acCanF6ufltG/w4oFx+xAT3XMnAVpjLEX0KlDhyMQI7
wwzg/Gxmn93tZ5+3MK2+KT68NJ9/Y0VfOh6A88cLfypYPv1+cTnbLT79/qPREUew17hCehJjj2Ak
n6LjHnkel5wxTtD+MSASj9H59HvT3tfRp398J0iH/Q+wOmz+qSBb/rb5wZbkHUmPISw5d/d+jbhP
sSJHgmIPYcyIEBS431Osljd6b0nf6/IOuh8gddD6UwG1+vS3kx9sVh49Ii7ne/pNOZdE8qdQsSOK
CSYSEeRJJPGBWa0+/T3/Tot61PUAokctPxU86982J7/tvujyc3T3zzEH2JAIEALhEi4oQQDEU2y8
I+QCDXcx2xuTuycWj13e+kbnEFN+HwV/0vkAnydtPxVCq0+/b9effj+DYOmLrH4ITC44MUmYFM+b
EEMAoAucgQqBBdDzxzCtPv2jyD79o4R46UvDc3N6njs86XwA05O2nwqm9e50e6qARbwkkD9pS94R
hwwCZ1gyCljQrxINLgcT8lyBOfEQPwBpXZvC3AKB+N5N6asXHID1VftPBdj2dLdTp5eXs+2PQ8wD
EuEK2JA4kUwSLJ4iRtAREnsC8Yd3/DL0Zzq+NXV9a9r2vvheyL5+wwFmXz/wU4F2sf7039sfmTNy
ATBCXBccISKUHZoYPXIlRx7GLifE+2q7usg+/d/i/guI/7kL/NLvAJwvX/9ckFye+uvl6ebkJTH8
SccnjxiHBCp4NoH3mQbILzxOP4gjDPRCSuzJvZFxoOqPd6eL1txlsdH5l6//BDD/6nqIzb9afi54
Pv0ezHYnv21/cLgkwZVR7rpMQlgESe6veJ4nmMDIowJSfJCM/YLFZ0938ekfH+7r/Kb4vvTDQfdD
qJ6+/KeC683Z2QVk875I6znN/XO25MGew4QLNI67HNKp5AAofgRZI5dICaEUg3LFQVz7piwbyOZ9
JyN/2vsApqeNPxVKV5/+tjv54QYFZgIJcYyBklPEDoJaeoRdIhCjnHmSCXJgUFef/l7n32dMj7oe
IPSo5WeDZ5/Q++Hsjh0Jj2MC5SMmAIiDDBE/EoRKBhsSg9oGWNoXI/7s8kCY+3Te/4zfPfuSr1H7
eqCfEb89Q/+xRgaZI4yoRyGmBVLnAuF7Siz2yQsoRzFg7w8R19dGtpdsATT9f5Ls+yeIh695HsbD
p34+IP83uAdnnBEXcflc0cM7wh7UgcECEfhLKI08Y4jfTT0ewPuj93OY/dH480G1++3VvgoCBOSH
FqmgDAJVKPCKBNO9Bz0og0BqHfiHK4UHKY7PbP8xnX+QeH0DM/tHC1Tke8pVz7ziOeSeDvL/NXz/
bnKfBfeZNj555k8ecvH2oGBIrnuIfK6HPPWUkJqiLhVQtGIPBZMD2vjH2ZN/P5/nk4N/dHwy+f/1
wyz//qDLHyeBgpv2ZvZwhOjRWZeXWx+WCOeaDrr+M1h9ltt/ltfxh19fA89zwWIe4bZ/zZNA96kv
eqbr/U3T/voa8yMqkAT7guqVCyUucIj9/UOLe8QIlCAhYQX5eAimYTjYcNr419cQN1DIiEAn8Tm+
g06NsfsmOABFGHPpXgPcfQ7f/eME15nRY2SKP8Tyz/9/Vdj8zCRF28C6Xr8qPz/1sEpw0TAyx1DN
gbwYBCkQ65d3NztILcPD+P9wPWYCIa8IOt5fDFPnqVa4fho3Z1HWx2rgevZIRv/ZgBwSPeCSOIFD
DAg2+ccDTmjUGa6KPKin+GOCum2J64+yyjeRcQLs1GcvD4cpemaJnAkPoivqYSoPl1jZLKnHrs+D
KPV6lebxhRu7rmJRn6qyiDdthN/mTVgqWXWx39vxjfbys4GnqerdCfvDlMeBaIVUqdEBeNklHdw3
dZpdu7w6I5bOinq8bvJ8M5XZ1lRi1Q5vc8zOR2P6wOatT50sO0lIeOf1qVF5XHdB1YTDrHIIXyFu
AzQhM49a8kYWBM9jLXu/0g4DccOHmMJ0Fk109HObrgzv81ND4nZFGh6r0IzdWqZlt/Z0l69zrqaq
N8siHLaOuRS0jk6bKEnOenzZS65XkSzEykrZByzpKr8d83ZhPc8EA/dU10b8WPd68qvEm3yG+/j0
4WMM2QyXUjVkstv9H2ak8zrO7hodbgubrETHGxWnx0WT1ipx09z3cDFDOr8f5TDzEq/xY6e7aKpq
XUvrKm5qf5papFjFBzWFdFmx+GPL+k7lJv4gK5iHk88Sh2YqO8H1xvQZPGdrrRyUzetwbJQTTRKG
2VQ2tP4w6lpVFQk8QpdpVq+ldeayR4kfUhXVw6iy1LzhVszIZN4SEZeKxJNRNInfZFl62mTDmajE
ufTytSzG80KoIlZNm77JUfNh6NxOuSJqVZNPF6kdUDBMWe9PTjrLcnxRjaT0u9h9n09B5PWlqlLf
rSKp8mS4djzcqRHHCynwJYm0GxBsY+WG3a5AdJWYavIbS7VyZXtChT2bkI5VAeqsJmEv2qE+wRlX
HYtvh0EsCp21KiHdhazDjzUii96awndis7EliRV1PHhT4e6myPo00yBYuppSZ1FG3jEiya5LxHFo
8Xue4xNexLnquL4NyFg1PiXQt8D6jQ6DsWLXddlSVTaJP474dsiyD7XnVsr2baq4I6QvT8I4ZX7u
VDNm5XlHi3WWO+9TN1VdMoL5xBNSiRRGdRlaNFHrO42zFKSeD5Su0jQ5Lfo6VolObytG3rlR4xdD
sgoznCqgMlqRKM/9JruoXY2VwNWMZvltyYdYjWHYKUyK43AQa9zqyA+r7oNX4hNviG4tHt47iQFI
SqM8h12VTRiQ2lXGayM/asZr04dIlWF/TjP8Xkd16mcj0iqpmVAGu4OKi3jhhHTBi/FDD0sfh+qa
Zv15np9o0NC8NB9aWr6vS/Re5+PtRObtkGziwYAbyXrVe2GldJLmCrnZCtIKSPHyXvZihaZy7V4+
yIc3YDVZa/wqH872DgR8Qsz0bVyO1xmPVnvr6ji9clxxVZtsXdtsPVXOrGObgWGFEr6IwFsLL5sz
WQdcc2UBA1ega95N1/tpF627tMU6KUml2kFemlEe0y48l+l4kQrlaJ2qXEbHJCXXXFqsZAdG2XKF
Rquy4mNV8VQhm43KqYuPCMe7uHEVakJX5WF93cfZB+O2O/d00PVthbPUFyhdE4OuWFaf7d+Krb2O
QF1pTVcWXeI2ex86xQXC1SbJOAiiAZ9bBsUEmpA5I1V51sAU8GUYuolfDu0FoLuYxHSax9WyBq2w
g7hI82IBG6tvutxH72pa3kqa2MCxzUXH2ixIheOCQ2KV8nhnlNZV7hvPbZTNKn9A8UXUl53qx2Qt
c7Tm8N+QGTVk0lEOLjqVDXmQ1PUyceMV1/REUnM7JPZDRZIPSWj8OLQr2yTbFoynyKJTO1QfUSq2
XRFhFZV34dSdRG3/XotoXlXFpaMXezR5m4HzTOxtVKJ7O8MpP0d19gbOAZ5noEVNn77RpL+dmqZS
1HSbmA6byfSeEgX4prE/cfp85Y7LjLUnsCWdY4Cy1uHVOLabsCqv9Txi4hS3duPpckPb8h0vlojy
SoGqnbdBGMTdFKnQJkspjqNKb/OpXcRtYxTG+kNfxZGPZRY0thp8HjWpiqr+fS+8IC2syqPaqGRo
Jr8LTerzVqi810JVSXLZIXPZJNVZYatR5YXCMfwr8ED8CBJrishLifhKZPVyqOvjMMvBMsbwHMEC
Hh6oONoSEx+DHnhqzMJFWDcXzjR5amjkgtf0JJXpeWVhZ9x7paitO2U9q3COwUUbvyeOVnsjtame
A/04beSW19GtS7DCXv4B51Osom4AhUiLTe/hc1bUVDUIHG9dywC73cyG9CqO+XkSgu0BFGxYuKmb
wJKzXUeijUPADl2+fNBVbjuVYL6pWXPbD/yKOtE6ZM6lQdmboUxW45TPJqcLTOpsM7kdrQfcoVWc
jz4qxTZryS5k7qkcneU0OecTaj8mjSLgtHT41uvaJQqLoHW8VdiDWevi1J1QoyZiL8KiAlOZyCnh
+XHYAE0j5bQ0rPbHgjuKhbRRfZ7FyjrlmegH14/6/m2Vd77uzIcq8irFo+5jWLTXw/4xJ+wuxvwk
zaL3U9a9D2PApqiH1Net7JQQ56LIjjmCLzrZRX7nwUdomotoPE2mMvYRi3e95VetZifaVm9iV/ra
YEVCuJ5gokXfVZVKkvQ2K9liwBioF6bKaaeTtn2fAmVpomiNwWVU+ajCPgoyAfYyqdwD+y7ETDSw
c8nSt8Vsr+dinK470LSx0OsU3WEM3szYMxqR69o91VF+s39q6kGmpN6MSCyaJNyOjbdMTXwa53Pw
FG81p0Y1suWLkXCzEINetKITPkprfctjGUTROAShcIt5UmExa0vuBmUshWrjMTqlbnaLpeOpqeio
bwDYRVKk8lR4G1raQGgwr24ImpEkCo4nXtVjuy1Tz1yyunFmpuUyYKyKlMiBZ+kh1LPS4tqvCyJP
cAKud0prsYRrDpfN0G+rNNdgwBEKIlipIl6RKTk1OCiG7jjt3S1jTgjuv7W+MzFnNYUZcK5phrHN
Nz0BNZ9cG80nzwp/sBHamKaZ5TapYQuJjlNmT8quHZQMjV70ySi2KMx5MMR955eZSDbeFLtB0cPW
OIxVuM7CKVzb0r5hbnvtynwICh6jRR318k3m4LPIex/jqJixsK38KY6T+QhxTJChrDhPwE+Wsavf
txCM+MQt7bFJ28Bmk1iGnEXgm6tm043sCpRiOgYr7Ocw5dDvurwK2BBWQd6OZGX1eGPdIgl6m907
TvUGPHe2LchUbEYxrq1XvuVOOi06i8BPtBtb8/JORo71jTUcthJu/EkkzsKxrNhEDPnN2HsbooFC
urwsA5nmWFXgboGvO81SlvhdMcluwVByGw5pedwPySkJ8Q57WTAN/RoNaizH9Vi469ItFxkfjK9T
ux7ieOOF/X1fsuuirPxGO4uot8cZDv1MD73KDGr9NvYNgQ/uln6xZy0chQns2M1x2naAFc7B05Hr
kgzXddGXwM1ppFjavmuqj25CNtkIOgGp1UmxhjEVT+kyScdhZiW9G6K+CSKBYZ5p6scZAh7vcaB8
fe2XtV3y0SVqnJwhaOU0XObZMHPqzqfpZcKH/m0tGhsYIm6YmeA5auqtbMJq2yZ0J0fcL9y46VQE
NWEgCg26GBPkzD2a90HUmnLh1tFGJ/oGqpXgtcrTCG1NXPYACswq7JqrCnnvmd9M/E1du5GapLcM
hwYtph7CtTEbT0SDhhWqy2s3T9PjoRztLAvTdImmu9gNs42eXBPoOiWLTuhz2LAS1eA+/KwoD9oy
Tr1KymGOBw/8a5gUqqiAvTPeqxqVdxVtrmKRAx3XuRLOsdPZRRXqTMU63xagyaAQN5nmH6KoBym7
dbdqvRDYYpVdIxu/S1PUngwcHeu6i2d4zGe9q8lphbXnJ+2sctMuKBq8rHXmqYSTa08Ms7onwL1j
dO7qej42zjFBSavCqr5iDQLnh9Kgi6ZEDV4cKiP4EhDfyZ4um7a68lDRq7AFIjw5aJlYtqW6mAOd
WEo8dj54FdW2RaVE57wf4/qyz2yvUL1uCo+pukioIkncAos2s1a2hWJEU2WyNlMVXrV6Os7CJAOX
E/sDSeZYppnfVJdOWHu+rEXoOx7s8JD+DQxEGXFquWoZzD7DE+h4GEQGvRugpI/G+IZBykOF3iZM
olDFNk8DtxWXVA/vI2+/1ZfQr9H1yrFmkWYdYC+u2rjxgGTaJuiA5iOULCwdJtXQaJOC85sVfXJS
G+8UTncHnc5gnU5RKLDbuzKq3mARBrIqWpUPA7CYAvteFZ1Fzo6WILWqlxDlJ81d3oNao3oeFvaS
aKl9Qz0BmrNqorRSlWT3LLH+1MarxKL52I2TKgaYTmMiv6yiYzDQs740x6SJFmXegw3rDjYle5kl
EJ1q7IHPFCxgbZvMSEykiscK9r1JxIk/QeIviNt0FdtuHYUGOEYi37cV2+o4P06ADuqxnI9sjFXf
gzY8OAqaOe+FKD1V93YHhwKuRE35zKLh7WSd64mFjYpYjPw6wouJtfeiaKvLiJ/ILMkW0diwDebJ
Pz/0YJGf0a5adHGeKERJclq69K2xtvE9OqrRDtmq1/NqHPDWhh3sY1M5qsYZNeQtkpsxJ3LBogq0
xHjlVlTAWG2jZ9h2xw0JC3/UjrdJpeEbFk4syGXcqNGLRkWGekdwC4Gzo2jT2IW2NjuHqy7ZeVVB
1NLTOUNdqkbYUS8F0KS8j+i2B/9xDOR9ZgXKVeuE0YY0WjeKZpmfCDtuvYT1s6YEbtUkqao6WytH
wFajyiS1KyTtssDxVmAHaHUhJQTHMF1h62xdQEomcLpc+3EShpucF84GQW5uEUfZNANvbEGBdzFu
8/NuKN8a3DrAKYRZQ4+srrbO5PpJ2WX+aEq77kcTziC65/POTj54RD1HwDDnTimKeS5ATnKqyMaU
4TiPbAR7PTad0rZPAkjhRYq0I92xOgKqXeR3OZCxPhubrVs1aFOnnZw3WT0jXGG6G6dmPI67coba
bGFlsoUN59JUbnwOgVSkrHDyQKJS9YWsTxmJCpDFhcMHOh9w6c5lHs11pWruLhyBTjsnOtcidxcm
FVXQDGQZDc6F6TofHBxbgjCATfSomFuOKp/lwKwjOB++KDJ+YoSwG15OEHiEWhxncbyuMRNXQ0s3
tvDoHNumWRQ5z1YDr0G9MtgCCIFYsu30u8EDOkcgF1FaFtS237CRFSuG45tOxOZNg8G/F21x09KY
z1LTQyqOQACKi7V1sV907wZE8BYNbqEgvRgHZVMJH+4bltsqWoROV665dq5cTCBocUW5evjQNbCn
WsbLRIJz9GoWBSGaxBY2maXu90kWt3T9nlEU2GJMTr10qoKq9nKlUyzWU693XSnMdmDju5DlsGV7
BYeMWlIvU3iPAtUnQGub5aQ9iADAEIa9ScDFvH5WtkXpxyZZtAWvlyxTtI3DpazxOBucMoIPiAV4
majUbvouvayw1y8yW4Be1yvIRzrrh4+wLmc6qcg+N7XeHwVaxdojW5lrsm1CGzCcTse9deTCVGhc
tU7ywcn6aibTKVs4DoIooormwp3ewtzjtTv4eBymq9KpVarNvR072MnT8J3uiqV2+bh6+Ej3f3mJ
dOdOLd6WJJlOBWvRfOjbZe6WxVrzuY6m6rgybAqQiYPBEJ9OozhpxqTyIQdBZ+FQnXgMUjJhOl15
OAPVzEMgmEy8TSNgzSYGW295PE/yNlFVg1sV5fENSqgTEELfMjf3u4GudZteysyemJQ1sHlF773J
bB9CIOsMkIAz5du8AufOTX83ZXSh6XBbIX7rtHeY5YOCQMVVImyuiySKVJNQ3+nDLeHDRvJi63RO
r6YeUn3SOKNKJ7uuUBoF30hSQwnuMAsPKWq5PyhEoS6+P17yOClu4tatZNdAijpB77swn5VNftmX
Alh/1twxmuSKFuJybCE5Y7phtc+VZ115l5VZDtma8g6R+iPyUrxPaN852D0GTvTm5UlCxeFwjnBK
CXL2cLEaDq3vD9c+nqOuWg+yAokJeCmWumYLwplfQxbh5WGeydbDMHD1EUaBQvJhtj6FkFPQTptg
LCXwufKsh3xlmVMVD3wuJrZ8ebhnJA/DSRhof4kPbsM+XRWCFH3Xm8oEtr4dvT7A8RhUqVzq6LrU
b/dJ7AQihZfH3F+B+VqUwoMKOlyzxXAB9+mgjZdjOcDx8UBUXmBk5+MEXVnBzqscRq72EUB02qbR
um3yTVHXAUk3BLgeGRNI7a5JyHwad8GA+m8o4rMTkxQEIuDeL1w/fTqxBNK0HNiPCbB+n9MowH0H
gbC72MuhSGcTjtcvi+JZpZJQ5IJT9FBx8w7EXwJDydoRBiRQBWHVGkrU8zEv1cujPLesh3OQ0uVw
IWl/Yfax6hqdRVTmjQmo581xcRLBPrDX4BJDgqFeoGb4xoDPaRWjGMMJTRfqePu78I8HpGGY6zCs
TQDpoyuRlJtJUsjZpcrwaBm20zrCfpo136h1PbdMuGgKhWECFT2w1KejGqjwTwjyGsE+YbLPIbeQ
q4JL+ef9Pv+k+yCG/exlyZK9qh7UD+GWChTXYIMVcCkMSpiPV1pRhq0TE7Cfht1WoVxGyZSpsnaC
ISp9B9E1nc56Iu8KQa8wb0+nvIL6GYZQkE1nQ7mn0fIqc6J3WVPPUDItU5tdvjzJ5+QCt28FA68C
5XQBt3SfzHFiWe91IJfWmXYQ162cMplHEZrlUDZgnM7d4frlEfH+lV+L5V9DHigA7xs+2BDC0qbg
27D0xUC33mCApyUQ6lM/MvgKEnhuqk9CvQ+nmJIj+4ZxPedKPTjRATdY4EAj6OPTdbvMQGgHEW/A
U3yiq/C4AD+SDrsG1CLPis3La35Wyo9GO9AELGJthkyYIHSRn4wk4HE65/wcdo2Ajt4CzuwtXx5x
r89fCRkOA8JJCU7hrMR+Ro9q19hyG4YyKgMSZTflVJ1wOe70RK4yTb+h51/7KfjJFAo7tAd7EoMT
uwdDNShriIEyRRiDeusS+2Tor0zXzl5e0tdC3P80C5BmcL9MYnfvWB4tyWs8nti+KwMxjQt37GZh
kZ0wKEbG+lgz1Rb4GzryjQEPtyLjOjn4sL6EuulwFYYR1KrJtXTZ0kVomKFpWugKX728SPy1YsIq
97fb4IgY5KQOB63txHMTgjRjL4criWSR1M6u6pwRck7jrhHtTAvyjl1ETiBEvKjdIhidbAOVzzlN
SSAzdBVXybuXZ/WsJDiFI20S7RXqAGKtkyjOewOSMBAQ59i7lEO6EihcQuC1Zrnc1iG9fnlM+rWf
IHshwJVmD24Deocuu+JuQ3o2lkES6ZOcmxMrEdQNdeZAbgbYadusEYdy6zAWq6FTntbnfWVuktTc
pByf9b3ZkZQuatsFWToujIbfhUjCKyHElSeqQsk+OS7KZjk4d9Trd5i4u6rpb1zsQNKFFxDUO2Ll
JvaYOfYbXvfrPRCWBlXavS7Dyg6ZVapjMtUjLG2MpjmFRGATa39kzbyZamCzdx6tVhrORbws0edU
izAXztnsifRX1GqwNYZqcFZC7nFcx3EfaBBTNA1rDTm4DP5+eTjv2VXCL94wOPDI4QTd3nE8MlhG
u7xpQtAad+h2WUV2UVGu8ig+pmRYY2Y/NjnZeTo69pr0Ci+5R85o0nzMwBm2WbIpvRhq2niX5+0J
qRaG1x9bB18+nI3p7R1K+bbhUBPthlrl7rDjmVylPAHyD4WZNttF8AsuquLtPEUhFHIqsRibFmp6
cDJkaNkub901zsaAZ+FZmJNLQouTaYAkJzvmkFghaDyrSbGaYu8scxHUAfuPvZaxEqbOVDsicHV5
dGOyYmEGz6e2DqGakd8kWCyj0rmzMT+rsHsZQ0DfIbrBRsKWfiYLMKAy/5aBPgvtI1Ef0BsbV2k3
OiBq3rqXtmnne/tsHRvYBDK/SfMNV/ygoE+3F7hBDQek9rDCaSu2dxiPoK1yzUMnqsvAahvP6vEs
zSvl4hZOzuA1HfvFXrKh1827GOq+HJ2ZtITTPOUqyeSyHVw4EmRWe2eGw25uam+dDFFQm3S7n2tG
+ZIB43lZHZ8TEUVU7q/fw4WT/YGyx1OGX8KIJB3bMqA8PzGtnWnQsyrRK28Y9vn+xcvD7ZX7awn9
a7gDYgUHQdwqK2C36lJn5rYyaEe23JOql4fBe7b00jgHbMrKkvU4gv2iKqcPDRBNk8Ixo5H2s734
E9gKRI52Td5BQe0U0gyeckoH6m3lyhnj/8fZl3VJamvN/iLuAoQYXu5DAjlUTjVXdb+werARCBAS
AiR+/Rdk+fjY3f7c696Hkyezulw5IG3Fjh0R+e3/58XARuojGCnB/35o3rpqKAbJTJ8N2HZlF3Ub
PxlzF+XFs/LsOve62yeC3Rm/vfM00AKb/dRih4kKaoR/fzH/VH0IAoAohHQ+OpsfliiLyrCI1hpb
OWhdCep5ErAK4hyyDzzQrZ7Jmtp/Htad/O/P/E8rLXCB93FWAgr8+CmEA+NNr4qPugeVwrZFKY9N
lJUF30TV/t+f7Wekh4gWSAahJ4eAj/x4NrvuzIPAbVb6jfLN2GL/tcFl3VejN27//bn+aVEHCIWJ
4cAHF/ejQDFS0OV6Dd6ZQ83vlT9Ajhffy5bf/fvTeP/4ngBecUa6iAiKftiruqiDkjAHi7rR3xa5
hxnzuJDy04R3VDrucUV+tw9VBfNmfbuK+8e1jCx9eCGJ/tVa+sd6t6peYdEAv/NzK1fODNSn29/a
pBVOz5VzsW24T8xvczRkidN88rV60r53MoV/DMpvYz/tKsJ+90xjU8rLrUP8s8R/ugKQqKqykHgH
zsPc8OXUWKN/sQr9n/AThT8Yyw+XCWJSGL//XvCkr0fbexJstV2nKkBJjYcNYPXwqANydgK950lX
pe0k9Sbxyu1M52vczs9rwcBE7z4AxtaO2bElWjaUOltDk7uQQ2HC9YgzcKwOJKl/gRp+2jzrqwYi
AukEkox6PzRmrpnmaYwxz65Hhkkp3c3FueTTNtZT5gztr8rnTz36D0/3w4cUNgGftBYYn4M/7mTx
qSDjl7Vyrj2MFequFdcE/Ua9qF+gMe8fnxrZS7hALhi2NfXvrwcSZuRTowZs3KbAjBhhCjvps99J
j83Lo8Mg6YVW5CnClMo2v1gb5KcNtr7tvzz3unb+cn6Pk+WmXFUDK66Ow/55wnKEFKwtjtLYZ3AC
7wQnOfMgPJtTuoKKyt4hc+3QmOYLxBR8U/HhK2eOszFTX2xoW/4OJemzOwrMSPW3mhXfF3orRUTT
x8jsTC1zqYt9bzuC8QEA+GDl4/fAAwUwIBXn30uI/1P5/+Ed/nAukpDRCH9WZoYPmLP7O6XNqSyi
bASGtFH1hQLVF4n4PW7Ifhyx/RrXeV+bB2nA4U46u73LOnZTx0Pf0Ub1UxCcu958Cww0O0kbvhIi
njE8R3tSE/9+asy3EF32v7+RX+yHNajrr1fKzm03tbaTmNuY86pYRDbKrhHBDlz3GcKAX5wmP1X4
H/bDDye411W9pzwsjFVT2UEJNguxqekf3OYfZoX7D4DyobX/JnqLtE/o5G6mgz8f/t99/pjfcjz/
+6M1bfW/j94qXvW/fa++/OtvnZ+2zz/+wvo6/vw7eN4/XtdqU/jbg59cE/+LL+Ij8fV/+ce/mSb+
Zg75j7trtRP4PirZn2muPxkm/nSX/NcrcfsvPnwSfgDjmAtJk7dSA2sy258+CQ9ud4To3fpkQNsV
5vzHJwEj/C0s7D/mCPp/MEEJblSkF+H//p/MEavf4+/AE6kTsG/DzobUMTg01hLzlxLiGUywwthn
uS7d7jS2jrlPTDOeOhmfO/d+ZKz71vbUh0qC6At+4iVVko2SQF/alN3jYo8LRT/lxcLfLU3snuIa
PZT1YDQIima4ToMtDo5oHrtiKc+Q1i7bcnJwbpaOty91EuyrvgI/KLo56/yjg+H4wY+mfheEEJLa
Gn6GWlcQNkbRjtilTgf8I3ipDeM1hX6kpXvG5PT0l8v2x8L+q2lkTYD4++dCkTGFg9dbQyhdKBn+
/rmEkKkZoyUEbp2HZxfC6fcygZ5tLjGID1jsvC4WMlDTBKkO/G7nEWd47KNBbh2bla0qtrwewger
WpWaSdJdaQK2FSIuIZ5dzOcajDCEn66fMy/201i27FzMYQ26FnIzLwBrXy+F3tGiddGodvYURFps
ILIhJ0I1eVlWJfbtYU2hZiyiN3cMj4H2o7O/3nDUu5yNvE89z4khsKjFo0ikfKYg/45GQDFbaH95
VrJQDyzy89ujYprcZ6eNcp838iEpKvd5GiBvabXyjtH6kNmCZGwxQ5oYGAig0iRvUODhgixkOd8e
Dm9NIPUvalrw8yXBFSERgBAyeH+mr5ip40g0dMxCtYUc9Pvke8WbmUK1awkcEy1kqG9Ua/grkJt8
Ziqs38b64PiSvTbsxfGsPQak7OXGnaBiG/jk40gkUAyfDLJbLuMo/cvt3rQ+JEI7mSy7JJWlE+9F
P/SYpELoX/pFcWa91m/lcvGcqH/l2MDXgpDPrvXD15JlLCnJ2V3IFVIy9jT6zSdmhq9Li/Xdh3CD
JKXWLzyi5XmUu39fuD/zbTdjauD5a5FA7i0qyV83tMHkBxQKUZmKvWLjTaH/on07HXTI/NRVHXkJ
k0bsJcGsOWNBm41Rk+Ef0bHHqsi0gHZu7snLCOWRgZRLdSmt5+DKKfF2c+tD3TKNVbSJYkzftRcv
uPAJ2BEVNcce9qpXOjaYALnBvHOD73MweWd3aMf9YpvgsLTanOPKONkv3vVPZSwEbY14gxBxpIiV
dX/YrgPMLVPgOUPmqtBC4enW2FadOkFmTs5aJTgJky7aohvBjKRm0YHORQTxYkxfy6iX28oxdluF
cXu/xEVxEKwZlw30LuWe9tGF8+qOLtp/8WHcfii5c4A7R6WT1cWF+jAKmLAbnuZAQKDGE7npKt/c
BXXn3I1qWLKpNckvEK//02YAusacJ0zAXSNN8keCue5Bw5Bu0GDlZngBaENOEWnGrY1hyKB1IQ9z
2b9UzMafMag58CmOX6DNcveQSj1C+9GtG1efOmSun4ap1idVKWi3b49vN5UbVvu5C+M3mXi/dcx6
j1U1+HdOIPvc71v+i3d0e8V/o0BCeAQ9BDaHmMEjlucHMNup2BgMsFXmVs2eRBoDPV35h1r0UDAT
n2TFyOq07TBMCoLW7lHBrtMkMuiBi+N/b/op/lz3jnOUMeBVH8hxQ50mjYfKHTclA1tYW3bGfpwe
Y1ll/lyW92rxVlPANG7YEFjQStVypqq6qGhR+2aBFI1ZjAlWUbBTdN0unPp3jmPh3EVBeU66u499
IPRMLj0kZDKs489JBMVyXAHrAXzdEVsW55byKYOgtDt0jhKvQ5NsoPmZslFI72wrWp3ieQRzZqTz
1lf+eXHI8J0k5s0rzC+qqf8zr4tuEu0KiD8oEQAkfigUTm8amKO8NpPOaFPRRG3uQt/Spwt6txTi
r/ngdsI8VrAfyWgibw0OwYNsfZ6NI0mex8Brci0aseO+bk6iUAQmNeOaQ9mOb3aZ3JMXlNVTnwzB
QS+wN1UBXCmx4z8HdH7pYx4dwwo6GGUUfZpLmkMRlkP9Re6jhMFfpMJ571W8dDaUVXfcG/QmUL3d
+2sRS7jfYdoLRXkbx3IzeYY+eayeD1DSliloIrdD4NZOxvA9Gc6qPEEpexANrHp1mBwq2kRQ3A/V
vrWxvJ/rMQ3dRh+5buhTNw8mH8T3ehn4oUQix13s1ORgaPNtslCONkFSnqH3blPoOPY+qR2Y9ERy
vd1My5JcsYjVKm7sxs/CK5pMjImXTnP51aFt8gR9pkxH15ZZzHvUTzdSIJedGF6TJngnQ3uWVU1e
5kLA7FdDJOK4cswHGBa3eoGeUXsRz2+lvCWg1MvE47nWEFv3SSBT0hv1uzMMT5j1QBkOPXn/qaIF
29WKvox1pA9zYqDCrOPvg2YO5iKqvcAYum1D9l7ARpb7dTnDbtfZO6Jb/Im+a6Zz1U7q1BfDNm6f
hrHv35B4Ji6wr8GthEb06tq2lFDhh594EQu4mnBS1IL2EJfPww7JaCovdR/eA2iEMcfGG9GmbuDT
HDAjWR6asYBtaIqXzFaJeoTg8l2YuP1cL32Xlf00HEseBs+qn9Ha4uddGPX5FFpo58uoGHdMrSJJ
UHkpDoDxLiZz/xoEJUCOSyHBkmXhbebY2PeQvpmwn9NgCMe9Q+TwyJmfkdluKsvEpZVhkv6xnb2x
Smk/HAtZuJ+XVSVTESiUlTi6eqGZmuTyRhl78DDkScM+bIoNbDHwEfUl2dQz8e+AuQK1nfl078sp
eFkmtmxU0UJ2zoYoD5JlSznpDzAQlheZ0CbzaTF/AQbaJG6t87aG8bSJm2m38KDM/fUwvz30l/ui
5ICJ61bo/vyFsSPjlbr2eYkiJy+HRu/6deeOnX9QzZLH1nafAxpWKP5tlYZTgC3bwOV65B1r7nQN
15ni8gCH6QRA615jyufLDERawE9TNe9NANlSX5H6qgNnJ/hc5KIqULZcDCsGAAobRPzYRzbazIKA
igGruZNdPJ89Yp/U2C9eRrpuuEus395Xju9mwxQ4kIC79bfVuXh2QBCewy12p2ZRtL9tNZOUEqY7
6W9vFcSwHn4UCzcrgzELAaTXcd1ziwexv0LF3IpWxdntN1jf+CaN+ah+c+xYWADuBvOytrgAiBSX
270RMtcsrLQP+6R3+HdcArf6j/yQhxh7itk9DZEZjPilH1rxsdBjBPmIl0a3T5vxkJz8WSU7FzoN
CLGW6blZQkz2N46dXhYl7T2Ypq7YlChihaGFwt5+dyW8puXIf09Imwkr4fGdpvPCu+6+b/qnsjKC
b91Zk+xmXbmZWDS+QeQIN/ZS0eDiVByMFDS72MNom4pEPXiz255BVN1ZYDuYq6plI7UDb0fQvSg9
aChI/CbVVEHSMr99vBQOMSXQnJMuJo6eIORy0nniNFVeIreLQf0taKO3fjeF75CP5vPiT19ZNd3L
RH/vCh2cLOX9o6+h8+6xd6OaX7x67p4D2B3gsBj5aaLB1ll0mflA0S8+ESSTHsSeUC3kpZrhQ1/6
zVAk4W5KWnxOhW7g3MHvh2RkT229nIwp5bZOEn0QbtfsP+qgrt0Yy84RB10FMBXYVerqJEneS6Ef
W9mGW1XLOguaOVVVWz3y2PqHKm4x+WjGa1hN4+n2eRduFG26xWyGaWi+W5xV548yGdkuxUywTWuX
L5/p1NabRPUsX3oRQB8tRS7GiT2UU1Vg+N6H6QDyZyNoqa+Q7UV3pK5f/dK019gpvpGohAx77Jy9
gS+yt30cHOJYPECEbva34xj+0DduRZvNPa5hvfp/J+37F4WZ8b4LYUEMYcSrE7faSz+on2xsvjF0
VvdDuHwncHwdWgiWURTBkm0aJyGQZq6ryCvJ+22fTQ1anmSglwnNvi3MDF8Jlo2+3fikgKJ3PR06
jjLp+rOlGwxh3piv5b5dcVE5eEnq1ML1siXk0/FjL4NnRzWOk9zTE55YKfsZxpbgAPMVnAulsClb
bWZ9RZNrHfbTsfO8S9dN4BPCZoEZncOu2xD2RdDGIOMALjLo6Odqz8uzWVGAWsplXynkPEQSLCxd
b5T0+tzc6pjtZbVtfACKFc7dbkI0z9uPfxVyEoeuDn2sAdhCagsbWeFDddpVI9uX7vTm1LHZdEJ3
711bwzM8uXFaT0ru5YKKDZgJQNhqd+dze/VsTPISpqdPIVFbVi8QuwMBqjk+TUAbjx83vm3TUfTb
sRrXukTgKOsNu/j4ihn4KJc0DETwe0nJRdc41BbpbkikYMAOxS6KxksUzvHxtogNIO9JHxwqKrER
o//IkBP7whn1ckI8mDGYPriY6d0PcNynNPjN9aA4l/I7CMjw3HvRhISGrw2Nh88lq9i2QMx5HhnZ
McBkBbW241dpHU7DVwLZgTMH1b6ybZvzqCCXRFggh1Jg+c+IBWB8jXnALiGFDc49ruslLpokE3rA
QjEQIRdhKz/FiVqr/+3KzOVw8Cn2m2qt2XOIKHad8OwWSO81qedpT23/3HRkhowkFLlDYKxrMfzo
AewTT0VZR2OSOS2GMkbqaC/XNlbZ6qW26vvUVmiH4dNIsr6pw81gxgEeOT3v8XVSNE8MySLHkEfA
MpPbgXZpFydiT6Xv5Bz+GwjEo4cl6h7HdtrDWmdfJwgVJlpVXx1n/IbjDMTOyHMWxvNXZ5pUJqLh
q3JRZfrus2kH/8BlAkcwq9S1wxjm0GodjGnnxfgAgsHxcX/u7YPw1JTbXj8gBq7/9LHFaD3Ye7qi
nG79lgDJ6aYe3m9nxzJEyV4NgUk/jpIZH3sdlSU873EZp7M7Pt3qKNRwE8YEhG3nAmBlLZXe9Lq4
xhxMXcQPMJS0GzEzcpEjViDo9vBu1j7JF5Z/FNDRjeAPRi7HzglLXCQnSF1TyU+WsjOG0e4TFKDV
vu6D53qavBwVLXgtiw5IPdpBTuZf5rVwjBMM+uJL4LcRAgdWF3zQbFubLMdhnauOWDLXgcj5EdlA
9xH0fe+J0HTL0BTCsBbG77b0zwgZSVULm0Iv4upAjIy2CNiV10kQvAqcGkVJ3aNlEWgguEiv+Dqr
FvA3qJ9hYYPHqWr8k6Sj8+q47r6bmNotIYUOWIm0XEL1KUnEvOWJDbe8ILlCnNuuwvAW6Ay8Wyun
ZGeXys9g5nvExzqetP/bCDPnvQ3ILizMN67LOXcwnnsTDIxeg3KRst6J0hBGkcePj3OOeIVABX+G
hKW/esEC6QriQ0zXvzl86FKeoB2J2OKcMQAGstLIoNjFC0CoaIk49AMt8hYFIC6+xc2gU976BAu6
WfadU+UlJr944fDGueIUxqX/AMwO8BXV4WuxsO4+sYreybJ6TgYYfiEs3Uyl7QnMPlW/EQHYPdgQ
6syQqjsmcITA/M3zZaTuJ7MIH77AKSyOrVfe31oVUoLrEuM7nTt4IaphGfKEwTtf+/NwDZJVNFsj
+E5FnwdPVtCK1hUkS9h3/703dzTMkzD6DdDfnH0YqLfKayYonKrfYdpHvkCI7VlSb+MGtfPsazKe
Peagyq+LxI81JENkCu98r/Le+Quc/fRJDPx+AZuVl3Qo7roGJmlqLWwsE5NHOmr0vjcazKlhMPEg
Ub0yIlaYPMRp79A6Qk/QdvlStt+AtJDCUbZh2rpob7pxROe5YkjxJ5D02hreV4aB58dpWL6KYFMa
YGERM/52u7cs49YogfnP1AO7VAusjISXR4QxdPnHibYWTdlbXj30jUMOs/QWrMqgS7a2HpKNaeIw
jzlTLzFl340gCAhYK0VfRA9a1z3LVGGKvJ8duPHpkDsJhWikD1Q+yIGnPJ6CS71g80LrI1PYdmEE
rl5JFelnVywCCqkk2SPSJoBF2vktDhy9104MTw+x70GIjBgZvgm/DDYFC5s7t4ITeaFOOlZe1nZx
fFxjI9xSLxfN6PDkYqM6i8p6l54a4hG5mWuoAG43onpQdKJHXjLvRCNG8o9qN3TdnDOZ8FMYLRy+
397fEGMeY95uEXVRYojndChTrriA3g7v2sJ5bDFTOHMCNqPqk/GLKMt01rx4bOHe3SgZV5vJr5zX
uO7qLCym4B5OEr5THGCvJZCgTUg0yeC7VXeBVAqO5+I+KXOoSpoXMYTsUoDODjiCjjR8SAcmSfus
HV3u+6n9WrgxT2VQs7t5kdE70jf8ofZOdsGPtQrUMXTjIW1o2L32w/XWDXF4lI4ypFsjaPuwNDVs
UCtonHy3QxcLkkMH06e44vVZg8zLhiZCK9egUcFJEe17qtqNauGD5xO/DoCWZwlf82Ga7RFWcnG+
3cAmCPfjptezzjAlDrF5kMPjoUFSlMr9DeNFha8vYeAc8Sm3qH5w09NILBuMY3o4xyqe6Vt/ZmnZ
52Fv7aWm4VdlZrxCEtuLWJL2gtQGsBAgzM5CdAsG4QbpOOMUb11rvy1zABpW1SJvarTFH6gPJjn0
XLOEMmGe1xuaACGjl5V9cVLefAbofQkL4EDZC/oq+5cZy/gl7vrmcUzoYWR2qxQvL2VYDg/FHGyC
pTxJB0eNXNkkNNrlcZxg8nKEEzwFPpPnj63ec298LJqwe1Zj2kej9xwMkfc8V/29q507yAKd+4r3
YgugAgGIE8KOVDJg41jNezRm1Ul4EOQVCMm4Vm6iMyArdFcIQYF9mIFxgjcjBCOug7NVweZ25sEn
86L5Mh1vjwKTmBMvxV3V9yMY19giWEAh76LGXz/3ofd+I8SgPgye6PquhGHXsorCDZmR3/NBPomk
mjcUf+SDkErkaxA19ROHNBbjj3B4HGZ40fUAe3bIpAPxJFYXG/Zj3J+sPxQXl7DlqS/R2HdmmQ9O
openWTeAxUvrbxgcHE+NQLDUCHfw1gMX0G3rpt2XzikMP5X94Gxn5rBjDWQnkIKEu83trgnho4XM
RuzH0BwcmZC3ijXdgUGOa4xEMsh6meEUE7ukUbkn/HBlcJjd9A2kQhun7cIdJqcsZfCUs9Ry5AIk
ffRFR2sUCKzDM8x13jbiq/H4BpsUUhJytI/lnR+WFIBzQCewsl7TELyGVE91CvHC2+wZ95jA7wuH
OXQPWkSpK9GhcLGYk+fIYT/UECBzg2vIiuQxFnG7KRwuLoVXD5j0YSzHVGMfoY9PNgtW6D6YIFh1
I1M+wH+8Mehe2pT37ZgGTO+4ZPIihrrKbdKNLzoi/YbOpPo+MpV2iH0okcA0nqQM2nspp89xwpuj
ruBWnQmjTwBI6TCLMvv4HPoGf7vR3qGDemAbopt/E6Z4cYe5OfRz8uQ6pOcZ15msBnpuUDh3JuII
DGt8cdGU/xZMtb3/AAFEBuaet8k5GcIvQzPZz74QqAwDWAovCHiGgI/4Ca7aczV33iddtEk+ct/s
cUSuetmWnOOSI1SGYsEKDku3Ys7XMmHXoXT6Z/Db7bEozdWGIIXzpoV3fvRCXMykQnsHOvoJQBOK
Ph61z+EE+lwmLhDtrGDUjHmdgwmrHwPh4xliKfGveCiTKPPCRaXawRcAbWgVRyj8HXzuDSiByKA0
qoWIu6WSXQp3Ns+CcvJzfJlnuNWANBGZg98tRrT4i+6V1yRCBGALbFWAjimDJe9NYeFJKOYLAb0S
yWBkaYHTJhutgWN3FjkkHHgPt19ZH/JGBxu/q4oc5u/iGMZNcSRAqAdWdgc9ONOhigrIsZQjvsQo
iLFevji2RUiQ/6UEwxf3DQTN6z2A9O414oigaS3e/hINA0JMKDn7pg7Oo5rIueoib+d1/RfpzfRI
C0qPt3ujTRok57ky7WerHm4fsG6cYltPOs7p7A1p0SXu6XYjIiSQVHK5SyS78+amEWk4C4NOcNeF
rAP/ha2p4Kje26CfMorstheoj8QfDUUXGAzPoo1RSKyALF4vGw9hPISQKp8GH1yNxSJLm8GgYuh7
F+Ope1MMBkaSBDRzjRl0X4zmklSLeISm/MVEsv50Ay92icy7HKqsooS9crC8p3awIh0SqHnQg+Vh
KDPmRwUCu2K177oGsLroqtPiy/ZsHAHjZKfYOdLsjxvu0WPRiPJaIe/HqWnxG47cDYTsy/3HZKAw
ZZXO85zPU+l+M03TYaRJ1CsGQ5idQiu1hQoIAQvlIo5guLCEbnf9WT+afU2styGsqL9Gkd6PAJuY
5ZsJ6SIcESRu0RzNUI/bbrF63y+h/YNRLssSMQXmQcS2B9tlHmoflBMg3UM9Q0/r4it6UlybJE4j
MHjHZL2xHzAQCRB+1JVIvymbe9+vm+NA1ZzreozvEALUIciF13fFQMlH+aBqB1aa5zP6nGVDHBKd
y9furViouR8XJ+/jYTkzyu29O7PvHy1J6ZHX5LZa4haIzEf8UziDn9cWFNw0o0PxcUAIz3uNunnZ
3ipH5H9JROm8h3zp9rcf82LNvCimudgSSxOIx4pLZerxt8BrIUWL5k/NHCIcMxTmEDQmSqVDUxcn
3YUEY3BESM20j0FGHtrS83Z8ruRjo3D6UVeW3z3nsYrjLdIF5V8IHMNiWN2QzZayOYrO1TJitQyI
F7k99Kw41SPCMhLqAHNPDVuy0LFD5sOjB1ZbHWeKhbUOdUQfPn2wivMCdnrj1s0eYQMpW/sYiwVj
ZnDZnV/EWTvFahuBqD0rD5FXAKqYkdYZb5ErU63gNS4jJLR6S+bUsKHfCBqMfCAyG/UTps9j6kVM
YKAD6vo2OGonRJB8TNEIYwROGOlAHkuDzY1/GOBnTRWa3Xl4KNcQlpiW08c9zRGRRzC6O7V8D9wf
vLRNSx7jiu1805lXrTr3oovwmylAAoMD9Pa3weXtJlwSivEVbTOnSsiu8wXyX1Z6gMhugtLEe098
6zyWeeOq9jz5aC7txPq3vpUv9XpZa1yPag71/nbm9tqDkmQ9Na089Vrxp3CKPwFBAaIaNT4y6aVl
73vPIhB/u2cMkkmQFJcVCCw7e25XQrLSkvI44VO6/cxJ7iqzNpXdON8TU4PgVOqKbwhvrv50gVF/
fBiJMx4+aExqoyNG9uJS+ch9sbWEv7fohryx0DsspOj3Ubm0m1vzAd2bd+oc91uUDF4KhrF9lt3Y
bRY1+0cGi8o2iEYnh6ZaH1SJmZbqAvXQuoja+RhjxbOzpbaFaRlg7SDLYAB47pyHuQxsWrKw35Fl
Lh4wWK/PH+xM7/NTtTZ9HqB1Nkg1XG83bmSLfWNDIFe1cntJd3/TcATtfAmZV1zbeRle6gppenHh
Xm/czvrIIl/q9LF04+ApDMcjrxm4BtbvZ9Dk+a2YQ9HUZhj/PNx+FBEvuaOcI55jnSMkTfBYWNXc
Rfpct7RVqGhhh8oOCZaxRXVoqXN0Kdkhk4fd36hWnhRIAw14si2LhD4lFsMJpdmxCgpxkar4zyTt
hj2sQgSJIcpDqompNmREnkJJ0FDy4Q6IN/wt4M9mYKikuBJX6DlpPsGOvbtNLhDnxLa16XiKhNjf
PKecLmE4O4fOlHHWT6X3SfTiE+JHyBGMy/tQdsWpS8Ywnb1EfdGBd5p4Z17KhshDg3HyVsxRCm/e
bqlUf5BNwt8A+jLf5y2iKmt3H7V94+6KxGyVr/Y3otZF/tN5Kaarj34yn2bdHeJwoXlB6uFE2yHc
fnz+1aBstsTgjjfxkjR/nJ4fFbFLHLuzDSKdFDRLp1LHJkXvCWplvQQRC7p8tN6QyQXfursJENJy
G2PXToCF2+NHi4qvbegMT/EMfhR7vt1PBUgFG0MaV3PKTqJCLmQRzfQVX+3G9nT0WO63hD95Swwe
qUouzcrwIxns2EIw+yjcCXBam0nlRNAB2EgUD/06X0PO6JdKI5CVrvUANDW7gtCBoc6kBNF0MKBV
2QQB7iapwV5aPzDX4n/oOq/lRrloWz/RqmKRuZUAZVtObbdvqI7knHn6/YH/c3rXqTo3lECSgwSs
OcccQcw68DSzi9aufDUvl5clNBgtbl3k16mv2nNx3E5cKnfcbsfuXOh5slcos5/yOUOtHIWTH0fK
ifnn/KGEbYt2oJi9CBu5C4wrBFI4U57A3mDUOc50F1gz+UXZZzf6PeUgEtO4Ljn2nkYtd8nK1DAC
OZyseMaLzsaiyhQdJbaYp4NaJdQxc/dHGIX5G0MNL9OnV5R83cVkpo/9p848NGcyrEfcitOyPmws
yXpM/ihhZZ2avjF9rD2d0whhZz+ADV8NBfVM5bBIcsv5zhTV2qdmp+7+MQTyqfGLynauSaX+CEaV
e1jBKdnIerykwg6eoNT5+pJfRaGHf9YHU9vJ9zAsX4I2K2/bxqqG/x5N32V9jvGbPTc43z3Ndvoc
mW2R+kxmOS/KQD2Z2BblDdzvXA7H7ezL6+TPaDWLv+05lfMfHMb4f/JVoUmK+/N26kdBiRmXGCV2
dbjqGG1fuNbYBJcAiw5oTx/GHEJU6cYXzA0NhtclU79CeFACrl9f+hxF6hdxItDabC9Cs/Jh5GB5
InC9yOug9rbvqR/i3geMCNy0kMFNH4vk8O+RnrRAlKk2nuvq29a9bxsMVK4FA/dHPKlNL7Wjyova
BM8YzcxetJErswuGN6NcTC+rG/05Wbq/BaXga24MBacrlXKnTF/3NKc7zA5uKnofi3O9wrHZiFCk
S+WjEDqOp5G51ye55Htd2O8G9jjgq0p4EiOHvkYOSKre4ryND6EpQ9dolG9lEVlAyNBf5kxNHsdY
x2EzKsAREzyJtzHaMuTcAaXil7U6f3Izsxoz+h6qlb7LDP1vomKbrE05c+Tcbl76JPTLlVA7MHve
q9KAUFuK86iidUi0vNaQag35IYQuArA7lQ/NYmh+EozC7WULPaVmEllFkBPirGtv1txaVA59fo6w
GL/0cdhjUqQetupkY7RE6Vy7XQ3xxIEF6kqYoLfKeTJLeGG1Mpr7srVeClv0R3s9KcV6jtrZoh9w
15b+pEoUemmtee0YhC/VUL8Z6xUIvl0/lpM8j4rjmcs83oKVGJDLtrirQZXtkkANjrPRlIeJG95O
L/LpVgnZeLXdYmozLhJLnxRYsXbaP04h16Eqjp5NPkzPRRupfgCN5RInIf3gBhaUY/enjNXsEk5x
ddoeLbJeH3XxcYq0Dz2PUqZ6sdXu52ZHClzL2DaQp3BUGjdxVOXcNeM1zOGFdOVQ534PrQya2fdy
1v90A9eGav5GxcxIFeHxgB71v0nnFyzWjkA+6J6vS92oHmoK7SlTKW6dunpUD3AUmWkO1RxdgnxW
MJQMrSMNaAGIbvduZdfJwZkcoGeZNLdca7rD2Bt/qqVrbm1d4vJRLxGN4goIZ4GO5e3KwCrsqt5b
Y6EdtgEuONMEIMwNfoxWWtI6idSXSvhinMU+7Y2PDfLsM5Y13Zza3VoxbFi0kqrzTSQKQ9bReTCN
hSp1o71siEJn5o1b0/TvjaLVfDtgpu3gs3VCpJc9CCsc0fin88cwzRE15NDswt6+NIoeP+gpYOF6
+5fYHZ5DhqiYJDLHKcffo93nr/K/HWeI81d1ncLwjM5w/jh2NGkbCjhxm/DLBW4Ip8C5GJlSbIvM
qC3TZdutCsDgfsApcet0U/5tJTmExWj8trvgmtLfXg07Ly91iLHt2C1vywLbOp6WbJ/hNvYdXyOI
Q9rS71g+V3v4Sb1YrcBAFTPTE+awhdtEQ3hTaoDIr8u6Hlr7jKNmFewZzo+ncig9XLtAQhmttOcv
UshWH2XN8pEEf6sV7TCXLH1uFn06dUU0YGZcGXQqXbdTgkrcunxw9lGY+3ropG/GyClF9Bq2YVGX
QW4OjWMnmexPWAHc9TjR73ozFo8hzmtXtVIzuuQ2u22PlHX365HTKG6URYOftuHEIIdAAD1RfvS9
sriBNVlea4TZAcvrwU0Ak/cDyFBuyfAcrM1ibsZeYc31+at/nBflasFU4lucqu8jJsYNlj7aTreT
0OsaUK2NelMO1Q2xf7FLRPg3SmnSy+kpb+YJ6l097cQyyxdoHJOfTrBUtNn9Okcge8CXXxovmq3k
cUNLVWPey3KF33DbP0cQAjAK1ObPop2OgRn175m56PthCI5RnM5nWTvz3hlxd0uTjAJdU1/K/jGc
DVyIVhDEUIq//9Xp2LM9AYb/pHGuaOMZD+40pXmqnFw78D48/pb8qS0W/QVmxm47UYeEOqDMGSmn
2rc5yIqPXlPkIagmLGJjgiCqGTbkrIvkeeqp/STMHm/brVZLeCQkzY3OvHfnIsC3QJ+mQyqrnvkQ
oncG3S2Ix2J721XuXLZm08Rl6NpkRfFsVFEGFb8wzxQi060QNGyYm4N4ChPFZ+88Y9aZXOJUdPeY
2Srk16L11WSa91+7oNaQi5O3Hm9yte2at0wV4x47QRbIeBYHuZ5R43puRfEs3aDCDHTuQJus2IHd
ZWjGyxRNpwox9lnk6a3LVJYjS8j9WHLajJb9AbGaUqeY5nsc97Ds57Q5mNlc3JEehwdR8en8B3Pz
TW8rHNUxLuh9xq9ijrPDyT72uqBZLmSFW17IR7bLRcV8M8KDUWZdyU2H24kddbVb2ljllUodQ/8d
6k+covFem+fq69F27OvZkTqzrPQW0aIaPPUd44MwlfJkx7F4ao06eDJt250Sr1B39VT276PRM+ct
k5KEiBmob6nlI0O60C96KR9hZ1uuaYnq+9cEV61QW65rcV4VDc2oNbki7MXTpGp7/u/hNWYc9iqW
7DoH/xUFmfq7N5zM1TauzLhqwiGnmA+G0b1Eyly/cvPudxmMx26H44h0S1N3sGF629hvX2hvUwVc
c6UG+tU12dFs5HKRZvI3neJ7PPXOI+SE4twO9GQhFpZyZ8Z2hVjzZasbzFadPVIk7MmID5nBOLrQ
4SmKzDzGMpM+xnSxV8LCeSVtQzuEInG8AqLXc9XDDZrFYMHbBgSpx59SMyc37h3uUaV2qvhHd7U6
dL40nfdunNV9a2IVHat8oTqsUoUThxv1ABMkkOgSJHxSdWK+ArdFqap9ZlZPFaMrV3Qm5OzyOCc5
DJQAD+cuL1/0BZN3DBJrMOX6xVkkhtJOG+7Nogh3mozcQmuXXZDLZQfT/WeUam43ErlhdXjkQem9
GUyxgPQDT8TJsXUiYI1aPovWUc/8P1FRLzs8JMx18Y/8sOG7lmErAJrxV4ucHB/quDsZVV0wDq6A
eCYT0V897J1uV7UOA/62FDsI8b/ULLd9ojXcqsN3Vq2aBEfLZoE0tQCvi121EtNDbA+wWKgHPv+b
hoOUm7b9X5lhJ0zniwWXsdFvZj8SdJ/ZeiZNM0BsSOfSDeEIoz7eI6GQHs74V0Po7UVC0sKqBDPU
cRkezT7+zprpNjjIXrQIMbEKd8YbY+OHvVQ/9AggKrTEAVX872BYHpYiVrwJ0iQ3rgtyt12Ka+BB
N/hEGsU6zZoIvMTs+psS/mmN0o+GiS4Vedc+LN7pcXMfh5zR62s4cL0+rERscJAYzjwM89W/WTvo
DobGuQ7bEIfKP9rSfBsCqGqzbZ4nQ/3DlCm/g/4b7rYRHeMjbRLZUV2c0zJp0XVS0kdtUhYvCJef
zAvjB3s2HpvZbwcatyUfFtdScyhs/XAFlB7PvS4oHsOx9XWN/JS4+SG76aEuqTGMuf0zBGA/SIb+
joWF+tUexv2kg+QpmN15Qzo+T4vupbNDxzxiwNYlVGqLwf0gHozPqcSUflWKKwnjJNG+TxiwM59U
f2gNi0qoOEdIjblntOiYW/HeT/I4FG1MXkZFKyiVe9QpM1EHJfqOpH2dTWiXSgkJPrB9o5sk+Q4K
/qxxDlQwkjoUfR8LyGlTILPncspcVBEWE7mBYkbB5b8exb7uett18kVfXXJ+h7iqPEzSg0/SHsY2
1C9+WonXaOIrzUICBJThlzP6wZxDP7dIp7BAy4JMSm8e01cHRsPhZAGpn5qufYHAYD0ldGJj4vZV
oSI7h6PJ/arazxWTvz6JjX3ZdT7vVXyAss5TBfVrk967bvnGGTIfY8hNe3XNdihCO3jsHcErezUE
C+aSTwfZnYJSaKv9dO9heflC/pFBjxxruJOIHwE4KjfqBJenYmndJm9HhrSttmtIgDpUVgQnIsFw
cFTV8jRiGeDhlxwPQ8W5aI2HQjPpd1V/iXrVTVKr9IYgPcy58gMg8NeolwcwxgzcsHkNFYa4U40C
TKZP49Ql7hJE416tldAtl9o5tEX0PBeK4pZpo7mVcPZop9tTGU6fKm6Tft1kf/NRtLtunM5DXqb7
Eacm1hqr23M9/JVxyIJn9YfJIQHH7vifZEW9wSAi94oqZbQ44+JqgT5zyce/7Z5zAStT6WYSLmxo
5/tokTiiD9gOaxGlm5hUrw1rRIOK7pYRwTNiIE8hiNQjUuj07ETWLQtY6UadqaLB1eM2Ct93nGvV
zRp+IWfErCGM+FcNKfe45qsntbjCtjyDfqz+ojO8oiZ9COvgQCrDwbJN+1zkxVk0MI0T3KP3WqPu
clNdsEtnltE7fb8fIPZsxFgvGqtbq7fQzxyGH41JUo2ENUDSRX1sS+UBfqDcR6TCwGZTwb/NEpVP
wh8swhwmHlJSTTPv1s7OVlmkimd1EbioqQbcalJtX8XKfmFWxep5lIMFcSgIPmXX42GuBqo/qNAu
Rr3/M4uY6zYKY9dWuQ0k8zsOxImH4zJEnj5Ba1b4tmAOSeTXJRi/lwzXgV4mt49k/TBb1zj/qQSY
n2s97qeD2aY+1nHKvl7CO5Mi3YvLQd01pXqd+Ev5JWSPl/JutxAwuhr1ko3r8bFKccOAATb5fTBV
5yA89knw3KuD7aI1jhBZfJR9Mz20enJYLFnes6p4F1myL/QqeusS7U9ZB79D2hl3sm28rB3nzJXk
llVD1lakWLt6drqjLabvipHZrkk9gL/6GZuXwoOg1p3yMfUzHc1qW83GUWl7HNWX/kC+QYpAMIMw
1c4nIwnjm7Vu9Lh9W5T4s8Pi7XsGFNorITZnLZ4USnaFJ5af+ixzLmXDDNdok3Jvw0Teqa1mPq98
Gm3tTIw2pfGP1Y/ICn/YUZzfWJyMfVp071nq2LeYQto1nFcrqE5mBQGzkMr4VL9V3TJ6Ru18n8v2
V9EET2pMM40Ua88tAwlvDqcgXGzDm0B9khEfgKptpNcV1njtTOeWyb65lHLkw2rzwpVJdA+h6x/l
onId0ZTghxTcW7UrDwseZJDmCnFvgJw8jZp4F0ARsscsOKbWIvwOqVzYdjPJOHxKAIXVIUxRguoB
S3cfGm5IGNohrI3luoiRTx0mIykyw5cWNU1rw7VMM/RizWG0xRQekVB+wcAh8gT+AVjp74eWIr/N
xnLfzenPwkSmbRXWbenu6IW0w6TS+yjcUd2uqd9KI4XvGlHMqkVxi1ucdxUrsqH1B+UNg/8+q89N
h2plIOTACXqgsDG7mppdHweLQLW+pxOhwtunVsxpo1vcihj9rCvCgxiLM7UzUoQYMqcZ2idt7uGb
ZXjaSHAHv6lUFisNGoECB/k+6KnuIfRAiWuWxoOdUKlLaUfeYMnEY2oTu0JprUcT+JAcgBhRdQeV
KlgkPbV6R0lPMUQc06HzAlcWGRlu9Vy6OYsXbE5SygIrnY9Myt+aTFN8i4AdvxiHj77Pmiv5IcOx
14LLQqLKORWHIVasdDfCPguNaT4Uo3bTpmpZfXlNd7QcH0c28OoEiVS3EDbCnwejUxEYP6v4pwvb
cNOwR/WjPVtjV/slOP+u1yhqDTX95ehi2Ys51XeMFkhfQVwHNFf/pOE4hWpvvEVEIOwnqFmHMX8u
mxIS9QiPZEG9A6/csA/wZ862tPd0/SmDG1V5GAzF3hmNFK4+DtmlCIeV6SCJ0zA7+0LZsk+1Qj8T
WNDuewowtwe82SeEbnqSChNW27vGjMXNxNQiMGv+WrR6AZlIZuJlozS+5cg7CohPg54jC8th1ybK
GQN6UknaFgS3tQ+Ogkf8kLT+1GeMZxCnnSyVqSi2GpeoehF0s+fGSk7VDG3cno9laO0MTsILoLt6
zVQmJKkZNYSK5S690/DKPOT3GE0R1CrCR+yVnQ0nyV3U1a53JtuJluSHNTjZMQY0i0ZTOY7DO/b8
1ZX8FcONcf3bN/QJbgWk4GXpoLtG/MgCnh7DuvszBtkj3COdNAQKViLyvMAYv3eqGZ+dAMoMs+0Q
ZbjaHPDEVHe0r+FF6GO+V/O+QC5Fp1yZU+dhQULQndoA4DnTuUkE1ZIkjU4pnujekaGHmX1mnnU0
2yy9ORN3nqGmZZpa/YD1kc13GT0uHSkIlpFwqpoQXwrzUkUqBgKKILlJOrnPaPszmrqf/bq+FVal
HGbxZ0zuJFFZNy1L0Gjj5L55opQ25Aak62Mxf6uyItnDZywO0GC4wpeewq0qABehY+2b1pzQXGEQ
UiK+8ZomOlmcnrt4ULNjyFfukYpjuoy4cdbL0ORJ4n9C0SERdYxrTt7kzk4GNJNxqsJYKJObbhhv
XZl3j6D5fUkeU01YSBuRTtGy8EEBaarztpFa5y9LVZ/SbI0S7GAtBT2tmoW3mKcLzdnBoC79fOhf
sFviqs6Hd4Y92T5QWT9J+MR9TlRcU9tDLVOqc7Lesv7tbo9yGHbZbnv4v/bL7Sidd+XZBNZ87QJv
pOcutpVXQHbxmkL8rFMWjWjdy+vig2sxedieS9Z4E6GU+tmuq/At7QELzDZ0DtuzFacaY+Bh8jJt
Hp6zoIZOpfa+iQueVtXtjrMm4BK0iYIJS7/vhtlN7OhBQnW5dRJzRC1dTjYhJeQbIZc17IdCe0Ug
oLxPUYvZRFnq33qTujJsX030kA+lhLhMvEW9N+LuSUfEexsSC+Y3CocojrNHLWdgogxx42FdYJzz
nOa46tzRbuKTDcLuBfmSuHBh0EYBrn5gvgVbPfe1YhoPht2ZXKUyY/HAP2ke5D3JlPAoo+iz6rtf
TdbeDCuBEBFX/UrS+FZTLlxrW+mfBd2cAXOirfv6qtnFwyKC6Gnb9LOiPmbBHyg6s8egEuTOyOPD
oODdNAeS/1yTZCQCQzzU/TA8jFUSMKYwSDnSYwczDEe8q8L86QT3UA/VN+Zm8hVYRZjltz6c6TgT
ZXgplopmv3d2AGLlgRZYeQqiOT2jGyB6UpmIUgM4PS1FBfF3ZGykT3lyLFTg6wWGMpdl/vDeVep4
rnLxQOgAtgJVqN9kn5FPoZNfOol8VSwVKrTX+TaDQpykthjzDu9xedueIKFAuWjj6iHBy/5trHhS
8fLlZYLIPR/25YilHMf+vWR7tB0LBrRW2dxL79+z2xPKLHTsGCB9dOCc5//nB2y7spHcr3V5+Ppx
62/8X2/tcl3zpgxW+b/3/vvjt2OF0NDwyKXxt59A6TQdSdJ8ImOrKnaNHZrnqIp5GOqVed728Qbo
8M1fnwo0DupRD5gRzBCx12PbC7cnJiWOvKpzkj2z6zLSgW+ZCoDlWAGUdwXRBsMJ+69Mx/yyUS3R
QERAbculmNApOk7+0s1hw99nutxu7KuirhhsZQy4FG4Pc11XoWqmlmdiJ5cdEjF7gzF+BpR1jFD/
z2aoxuKWj05wNPT2ZveEuYxkI+wlFuOQAuqw8abO0OEDlksAxGnYpzJAXtD08kHtzlUBsR4GWf1z
rloI01AYWD6wHDH6P5Uts4cyaX5lWmy4QVwmT83sqNA+2vpxVIkNwStN3tKosPG4LZKrMaQpsRKW
ciaTECq92lentIudSwjB7agjY70l+Dj7/UguaQF0cMKikoF9xy1wgvrprGClWUgN9Vy/V0EUznMj
/na5PTw262YZBlRdJW35dsxk8v8Ycyo/MuBOdnpavnNnb9wISgCXFJuAbvNh240m8Uywk3QTIPid
CsOBaJCifdD/76Mx+jV2Y3HSAX6HrI4e4qzNQHNaJXowm/4jy6gAIg2ZOty4CeJ3eUDvHbyuEFii
gudMiKiJB7H8aIRagR2CdeeyfcgWYtTCSiLtmpAhtXbwEqflmZ7AAeRlQ7Js4s6qHP1/x/DR/DtG
g3pO1M6BIZN82npeXGrnURip85wao/MsouqkGFbgxcjs0F3EM5RzNouwGFrAuDmYJck2Ml/jQCdZ
Pm4bnICqR4MkF9PqXmJE8991FeqjEcLvEl2dv1L/nrfjcJsXH+xvPuR21n3Xl8wzlTR4y+LBvCA2
1HYBcUME6ji/hIVdBGEvpKHkPpFxfj/H+RtX8CG0oM7VWI4ccpQpkQ1jL3baYmfPTvCWqhmoHejZ
DsMvJHGBlfsiSBmlVq+VVYbX0dKrvQGGR3R08mLDo18ipTpqCcViNg6OFwVWtSv0OSl8slU6NMNC
r3aRiL9niFb8ORDdZduIggEunfGbU2XkjSRL+ZRHWnc0x147Fk5n3rG3r/fxKmuvaf/nIvxFoM1R
QBL/6Ju58AXUnXNPfs5T3JiITyc1/GXBRJ4Y6n6D8xMeJlNEpwjLjBfIddHXz7Dz5U1J4uxtAu1n
FjKmx3qw1NfOqj62X6I59m9Fr+1LEilQXEZruVStLShQ14eppkZ+7uSnrJr6fWvlGnEUsfR1Ql+e
WpGVT3HbEYvWlI+6ni0+LjPtcx317bMMFF9BC/m4HQIqrC5KP/7e9ghiXZibDApNPU5Qgsn22QRT
fE2Rfq65pxmC4mVg/c46ChE8Y1nNSpofy/is1O/YKcQwlwrj0S6V5yAK5UvQTD/I0wTtSkPjbjqa
uA5hSesW6+WPvO8fwolmvlHI2UQ6DONULRTQQZn+cAjxM+ss/16h6F+n/stBqI7zEctpt7TJdyZ5
A84BDeRQ1Ymf1dasjylN8jEWXXlspEWtiJfFbg2k/VViBh7P1u9+TsWVwSh+E0Jxs0gax9joyCOy
iGxGR0UBaRV+PdjPQDL1S6yU/bm0p3637Va1Wr8EZuZjK029n2kPeZoFL3oQmK6jQfIBu3degkCh
E54o1Uwpf+qLUe8bqFDHxJ5/MDrVHoSh/e7QnbiiUrCA4aN9aKqF8VqHwIMcl7f1W9Z6jONTq/7o
p+E3LuegkuHwhiSGMXJujKcMbREukKgLIDHe8QTZZ4DqLt/Oy1gv5b1e+5MpIZO5X3e3Y1ZZlvfI
LN9qrsAzbJHyvh0ycwIu+NpZ5tdX/HvDhImOOWG9uL19Ow4XnxM6ZHXrO6Zju+2ZsIp8q2HEsr2f
IalJYTek3tCNynnbKLmhnOd18293e1RBiqSW//897VQB4kJ18rcXN9uLtx+zvWM7uG303PqxDF1x
yWGYKlkcXWPsVDC+lhOJfElgeKJp5X3bOHPWnlqqdKwtU9F6Zu2JocvuJHoVO/Ap/Rwq03zWLRbe
ApraE6kQJNVO2iO2Zkxq0kB+bxpiTg1FqFyeYbHX04QIFE139qEw+zfNqSnSpi7b10Zt0eTmcMxC
VUnPDPjXgXN22zZTKP97tO3Kdhou+OYAhrfxBd78f5tm4GshfIv9KTOji4V56glh+2dXJsVOmfLy
NSfd/oWB8bZjBTNHdNQYfWz01/GjnpbpuLSl9owOS3sMrAaygq0+bxu7b/gAqI69xXTQ3Fr6jGE/
994uINjdtNvmbmlzdstmFM5zWXU/lipDmBb2b30t6tPUkfekrMcljlJt8SNdMI0iNTE9pWOvv1ml
gQXe4nxL9OJokuiyN5tUeQzCMoCXqUFUaqT6Trz3FSDE/OWk/Go71wS2Opp1ULDWOiLUcJ4dHcL6
9pL1B/Xx6Hw0NhPzhps0w0+Q4DkdmpvAhGfVTbQfc1Y8UI2Ef6xwfhTNGH+EFmShyNCSW2xip2Qp
uvQGDYOvxtbet5c2/OhudMJPh8GzCy9oeugtlluWj9mvFZalPuls+lPqgKILoCxwsXq5jbgnia0U
dbdV303oVfcJB8JLCW4yO8B2yHp5IifwyeqgQGyv2F4b9uMR+ymLGvKzTiPtivrevEHIbVCsrQ+x
t6m8eWIEBHaAS4uD3UWhEdYRQs0uk4wouu1gVJpD4W4P+fy763DYHhtopUg0TMUeIJS8CCySk3lo
Hlon+93QZP6MGKXQzKu/jbw62bihoOFBoV9FsY6Cr/DSWgFfL8YffdQSxjwMqIcHM/s2dPkFrFFc
yzV4b9ss6+52jLbtMEognTBJHGJGe+t/v+7rbarxFqLEOo5zTt4yE819nw4h1JwOUu62Cc04vHL7
Dq/LrBnHUjOYLjDqK9Plg5DN5EBOXXwVCsjl0/bEONrS1fNBIHDjdYVRvRXc6Q/odQCzGhLX4Sha
80OB6n4O7ZKbf1BFh8or1UF7NK23kXv5PW2luFdxLe55PR0SQ0y3f8fzcvXA4ENSZjK4mznBOH5o
n1Qlyp/sFzgqi68bCiMztdFuSw3/UbNK+RNeDQ1J031ahsl83R6NM8Sr+skeMffbXmFlFddZbL/l
86gfkmi6F7NuuCPK2rfBlJCk2+5nMghYFmM53sOoJKXH5FzfnsDpTTBzVrMSkmmJ/HyQ9kHRemdf
1ETbSRvO3QhV8xsrFBOjXK5iqLp3HVTlT3qDbLYWpu9UsXxFLZH7QR0pXrlqCSe9Ss+CbxbJGs9q
MapRtf2kt38puqr8KIYZK+QMwiF8neID0T9qr8jpHzqzUR9l1au7sp7ip4g+xgfSY3pQKSPeGJxu
tN/U1G3a+B2jwQOtScSEUfbuBPf0pYfjQ0zp1HzLTchFCBANms5uvuaz8aCphfhrdwbT7aT+HUZ5
tVPqrr2mjQ2JvoxTL+6T8W5RpPj0ODCERS4AhIlsiCed5U4wsGJCrVHHsHZy5p1TG5lGy/f2sMRl
Crxhd68CD75djjHRj2iZb3GkOeEObjh0nzjEyZOM1ipe4KXh/1xZQCWR0rRINLDuSar8VcRldgmC
Hpv3eVA+1VTe2naQr3KMTT5Txmbb8T6ZLggfi30XKCN2QdmBLCjtjiNG9wo90CZfNivwOB67V2vp
Kuywg87T6RwACcmrZqFyPEGhfOgHfXm3Qex2GJAOq49fhunaXjiZ8q62lXErwwGDeREsB0Ql/aFw
jEOghtYnUmNCLwelvTsqk8asxkRAaqm4tTl4CoyefaEk5U9FVJd8DJZvWFPrh6UjiDvV8/4b9cN1
e8GUwLDpITY/Glkb3xhsRfx5SvEzZbAFRy6/AnRi26xYjS+XrDtl+Bof4R1Q/aj996AErJZhWpL8
uIu1cHnqcjk/pYllPtSK4/47hPqH88AsH7cXbMeT0BjPkGjoC3nPtrHaSRKFHqFxnpjXRHyt0KxE
ml6h9D2OcxY99esG7w3jsZCf/44kpRk+FQr53FBtHrbjhPxEl1YlCjeLNdzel2p4lzBad7NlDlcI
6MN7067oUKe/Moi27lnLJbIe7lBhnzSbUIrtTYlDynILwHDa3sTQ9FveL+19bMzqTWv1XWyWtgsH
Z0Z5UCKxnNZuBaOYft9opMiFCXml6drVQFf8Y1gUow1CVp9ldfqc+3s9mcYPaPecwilwLcKZ+Tk3
wr/b8TEyGjj8SvQUp3l8raE5ERrKG+pGEKIotQ+kX/EhSGRzFM5Qf+MkOht2Y/wQlomurtW0cxpR
1NAKGm9YJBFyKOLw1kWO/jY4OB6pQ1nfDPx/30AW/soml19PVsNqL1l6zYwwzup1lcy4lCzNdRce
16sp4/ZGWRf7eIlgkOZEk+e03TEsV0t6pUc/Ph+FmB2E2M3naOH2VUmyj0UZ0bjL7FeGx8eqP7eS
3Jtw2cEY/2c+ap9R2TPi6oCMVSSk623X7eT8k6Dz/yHuPJbjyLJs+y89v2WuxaAnoTWAiICcuAEE
6Fpr//peN9ivi2TmS1rbGzyrMhQryWQIv/KcvdeuZ5U+kc9eRMvIVHR0wPVxSoNsT8XX53K2b30u
/thJqOlViLXiwJ63RnMkrkXbaPTD4AHLsExcxB5jdDPZZrftOqr7RuliohL7wZyC3e3/dXrpLxQ9
6skrraOTr/JDYSOY6+4YLSVBbddNmXOWGB4t5kyhhe0iMVQx7woVvEyavbLJcp9GU37y3CuZkS5T
M8oPTjq8pCPIxQKFfuMZdJTi4QKPdWm34wdHYVMb6TBp3gnbZzErPdKYEmI4XFOHjCPSlZmXbw5B
qauOYs88FPahYol8VmP/wQ9EtApGquSSbfFmwp+vNExjpDVnuyxOd53lWwtbi8Qj5Ip92Cfau9Zi
ibV6Q9+ann8kwz6hGZSe7RBdYm0Eaz0Js3VSa1c7G84QG+dGEzxa0XA0RLpHdnAgifkqAjFPEu+D
zOXvuDrx8SvT3puUD4wZR7uOi6OL/Cux+OrJSK/JuQ0XJkKefaUpsFnCfCsUWDSjZ2z6tkCaB9J+
mSo88iZHruVEEe3snsoEHxf8Rropc9qcfURrSYGPOqsdPZ+jw1yMiE+xk3okTQsUlLk4ARFxlyPu
Dhp/GeSG1F803BCqNkYWUmP71twRagY22nkaBXvHJCFVEZRiQE86C0eQZK0PMbVvToKwh/S1UuE1
QRIysVn75HsjldrlBFFjCbRovxYV4RnmIlDzcF63TTR3wAws4rH/qtx+PHJZ/pZ6cIYas1v3cHQK
tr95GBjKMjT7awRt8DGeomt29ugD7AjWHRa2AnyBrO8MPYrTrSnvPdPF046+TdEg4sPAIkzWaB6m
daVR7UzIg8J4Y0c6SLRYv+ZoHmcRE3JOtJo5I0iANp8+RdtSxu0E721ueTt15NCjKZ66NMtvfdaK
ma+HPUGyGeqW9LHxHAvFG7MCtPOyMrDXWeTrVpnmzPWuP3Bpcubk0I78zcPWTYBRUD8FynAOMhld
4psRDVru5mo/5Tutj866i/NA8cbtkPnNovDpI4HlWrDXtF1AP0FRDkrQdwcUrzAyEP+hhtkNbnN1
tCSAyKlNawrglxhY19rXW3YsCVQmh/Q7hy3S563uK5UfGaX6Qg/iasHJIRhoFVqB+1KX0XfDFBsl
iJ5wncacN+m0FaFY0e20kN2VzjJJLjb5J7NUya6OUgaboMR2phnJsrAL9BZFunLK6Fkv4w/qOkiN
u4jy2DIO/RP9P26r32A972tkYJkaa0tDIV40mfpDR2LWCGxUB3eLOybDaAmyIHTTJ/Y6mRlmZXMh
+q1SeFtowrMgEGsCzr+UqUcx0vWPSj+JGVXGcQmaVVm5tlbtOm/Yp9z+51Nsz+k5hyunqL15Fjcn
OjeLQQQXVyUdviv1oyt8usyN8srGzgqm3Y9j70D5Qo5RWCgF04JWY9T6ZPF6J4OyudHNs1zboV/A
5+ApOPuURRMaHw1XlXmSNo9hGM39IR5QHiTBvKbIxkK/n9qimGm+qs210f8m4uJBfsgxCd8t7wjs
8hDk40yd+orDtpZt8nZ8UzVjXONDPBRtVLBoRzHGwQyDoAY41TBDDQbYIapT1G4VocEWZf4Q5V+d
pTP6Is3cExYDPPK8WdCyWu0Up3+u+unTayfOtAWwaSx5Vu9+d1TFm+Uq1Axw2u2sNpikNqM7ntR3
FlaUgJoRbIU/ZOuuVPdaklQkOcAcCDH4H23j1JvpONvoOe9jDNxrk/fEckNMrJTs0pwSA5BgTpdd
c5JKVi6+lTrFoNiCCtexBnPpk8eFLSCojY7aFoPUMoG55dfpu2MjJiZaDN4UcXwLI0jfCwRU11Bv
TqajPXv5+FDbxXEiz3w+lIIcMkKx2TVIFgxx7utGvCnUnPZ/FzwZPSsLtf1oJkL7bCnl5yDcQx8o
CKAI33W1TdfUCpElODrQUgce3oQiiwG+CA8zsDcr9FcdqCDAQeBh6VgjgzAQuuhWN59K60tMZTAX
Ie0jnMLzuCf4o0mGBYazV4FIQmvibRCPILdILccGPXT8VUXvLDCubCkaHpIpvZtoFzf0d42mvR+p
Cs5BucyprixCKw5mhS8wscEEDTBuJ/5hIGokiIcHy2i6M3Ouox+nAMxOPyFdRmsGkI+6ZJ6G4yVC
qIG4Vgm5nFv8oyDzF4al7+xpYt2G91oKb1hNGZy3IkxWdQmEVQVKULselsVaQcFWfaLCoB7qorsc
62Id9u2pT80nu+WejSKYSUpAgC5lD433znF771hrxJA8mDMErTm5bTtPm1RYFbh+hw7KMnrPNhwS
SnLjXMuia9sayI1y7iqGKD96AtuXvFsS37q9F0F/cePtQHBcAWzHj+9L2RYq+i87FcdKlO/qdPZL
487ECGGG/SYNtbUw/fuqep+0+ghy7Mss0julC94TVLxJ5waE2wM99r8Qwbu4NUrmt+E9CUpkiJm3
vLUeaW8FWTffVyprL3AIf400n1xqhZw8VejIkWuybEyeAxqRDqPLKAIb6B1KDtdH6Kx7BOBNOvr1
pK/C1ZR6fH2ESVD+QYJkDhlGcSodoTJMuGXa5VSRxui3ikY6uEmbDtuWohQzPP1fYCtAs1jKOEvc
yABVAFBXVK9dzNHeFcX3wkgWdjcNc8VRqrmrrPOSqGkJd14WKRUQampb8KyLgjPZprbpJiWs8oYj
PuqpQ83mZoc49dFKU/aRAYYZteA9xDcO8l06zg1IS3eWklULN2vdZ89In4K6Il2wJ6iuzdu3H8bS
1h7vadUEeIpJYBwqb84j3PBdiBXvLd1ODmIbkUI106WDzEhTQjCx+OJ45ZrZQTPyHYf+kXSrZD2X
8tBAkSYMx3705a8yTSi7m5clFfpbqGpryzL071PWbAhNHN45Y82COqfZqHjoa0exF9FgvfYaeiEq
sCNPM/nSpG9JL7FyZiljT/TORxbqFTw/SuYO7QhT9Mex0JRtXcOt0OLs/vaj97u5pp5/QIn9wmzv
Gssbd8U4iUU12PVGRbHy5DsAm+Anv+ddB5Hy0a39ZBGMpv0xfI/8KP3mCZc2Mli+t8LwXkbV0ReR
bmElkzStzk/PPwBJWkhCQhrDlY7TLudTwUu7uQl+2IdhN2QHV2RP0dSPb5FpHn8AfKturA6mmnVr
Y6BYbFjTcAQvma/qKifznoLCvQAVfEwl6zMleBWFy/jisEbPEhwJYEj7yF0Q3WStrcoGW11TPVbV
1vosDC55bvfklDaHGZBQ//5RdQ+TDjrGSuycmBu4cd34GtBtkr19jHTFQORPOMY9fa0Ri4SDlFOI
bN8Kjd7hjQZRNGB9RkrWjWeuwrYeXzMOn06iTu9+A7y1ozO5KNrJf2hoY2OiacUR0Nu7Ky+zQ1To
z9ie2DwAlGELDe/SoooPXKS0VV24327GWiP9HPAuipr7HuDR8UBL2LoO7WSxhEPkz/vavCJIqld2
1pnsigjrScA0eLt29WBqKK9MJV2MThZCReKYe6+bIGmAi9crznUwaercPlbNcCW1JH2szOml97Px
fignXCJ1uw31sX7CCQEl06Ew24fTTvGqYq+bvZgRfnvX+BZQSwlBSBT3aGbUBhoH/GqT0PlAlbZt
o+wc82EOtz9UoSed4Yta5JI5Y6SOtiuUbqXYxamSNCGOEwrCeKtej2OEBJVxWpq2fV8HkfLQGkCq
552O7PCWFTKU6Ig6w6UbAWhgQhmzGqA/bJSK7MmwxTOo5xVbt4JgD5D9W51h7P1hmwM9NHM6wtBu
76MLB3NN2QGqXl/1R7DFT7WSK7vMrMk3cfBy3zizXq+9YbFt71W3qKDDgp2wjqA4lQP4TbpPUcvL
mtwyw9E4w2k2MTBUyrz3muBjqtW1TWPT9M43rlgdEO2FsY/DPBOfwhKdAOpxulYv/KgLcfzyDrnM
ZCwqgRx63/OJ+k7FWzZyMX36ynmMjKesbfoP2vlPojNe8OZVZ3AL1hxqQUK71YAPmsXFAOnIUTZN
WfQPGuWrqO7aZZynSK1uYyD2DeSVAslNlgzNnUfz/2ZGc72vTC+S6w8/ZfdF/QIdAHf3UoLS2pLV
zc+CbdJY4uhbUp2Ytg7kVmJjFCc6337QBg62rWp/JTDhlV70l7G2NMDKRUNZLMxPOZI5TifNrhvt
4nUKXAutZVJiRBVAV2/G2zR2xdHwzXfEct4MaIi6sJrvWj46SCjMAhGFEi/bXhzs0jYPre1luKPS
kqey6YkJuP74Ivw+NXA6ZeYlTThN0PMM1yKd5mODb/TGR0eJ/2onzXBvEMCx/AHPqpBXwytMaY6M
NsDFqOc7xYbq7wp4RjQ2xsuk0hzVuR3vIwe+h93pz+QWpJtmcpdKP4wXs4J84ZW0PjTrPS0M+nAy
8aesJspt+QRBtIOl5kXFw9j0BNUa7UtmWcMZOUQw4+gyPukEsNSFhHNa2bjCUJBegQTpO6x7J+hT
znUowh4CrxNvLVRQSy/0XQqrCrwjScW4kW+7HEtM28JybUJMPa3ViU0w5urhx+4wYkj08syY1bHe
kNM2wNuuqW7ObC0zDsrtl4Nlk7Zokyh4m6wQLKlyvaml6Naaa88zf/A3md9GeyE2AF7c+4IYjDle
m3SVJd+muHS4ZEbWsPZbxsAEJBNOtPVe1K03d81KO9UOep0e4uay7HvrSbTmucthtQaMsLYJm7PD
solb9uR2rjTXoQO4fZWQ81q892zBihomNInz6tJLaZuDzlwEhrNr81rdjJxK5y0m81NZkv9jSDi9
n6bxGY9thCIVhuWYxMaCD67MbRmr1EyhtdFUMsb7fiqAqPaQkpS8WaX6RsGJlM87Z4yXOUzdH6Zd
Bx6YPpTBg6hHC0yEQ8m9tTGYppAjFIiOlMPopcE100htfJlUlHt18NFTj5w7DpHmbTJuaar7T50y
IPlO5sXkiWeQawZuVEzWVJWgxkJhuRYqh8Eg7VBYBzGbPtuLT+EFFrBBff02+S16X2vp3z+hrkDi
/4KT4jFy1LUDH3NnDtawKuhrbAAZ0sEf2/YKd1FdiigqVj6dzxjfP3hpP0SAVKk54yIJazJU9HzZ
+gP+bqcmYkp45lOnsZlAf8AOcNtkHd+46luHcbS5Eb3//QOcjblWIus9iFC2Z7oezLm2hCvwAdA6
CRJK/5B1qKm/J96oNi1hm8RrR/5H/T0fxmXkxaNmi7npucVuFJRcRrwWN/u6gu1zT8P7ky0CTf4w
CjwZ5YQVQaVQF2g1aKGo2rgKlZjUJTgGAYsKNR59DawduAK9V707cbVWjGsrs81uP3ST+lSlWWIb
VVF4IaC9PtTj+PrvP6Hk3jDr1Mrf9cR0sP12h7hztYNtM0lqzyjeBk/xZ5ZWnEf0BSfX8JZTGisn
kZH70SRkKxbm143v5MUEGRM3Oy0B9ZWvqp0+VeqIDVXXszutJlVokP/c8exsMYEr3pWi3umRlCCf
0zBJKHoo5YnlYuV0areylEGjjYN1y/aoPhUa/HX5IzYGgRewXYVx08me2MI3w32RdyD4mdorFDnF
ro+ldJTu17ysScd2RbfM0Qp8OsP0CeG3ejTdArqL2YZ7K1Kyk4rRZ6FASnmNNX8Lcs/7TPv22RyC
/skPoT7Ek91jyUpWXmJq9wWtrxY7wg7zTnjyFR+Lz1CeWicE+z4uU8PPvzCvv7VACRvDcjfAadE6
S4ZZQFhL63MQ6+qMo/VopV/4P0zDzLGkKNPGttGg6xIf0xE5V8ttPTfsfq8Mz+itGqVLZSyot3R8
YOOuhdUblhUfwkvfW8cLoX5csjBNgE4p8d7AefTjx+2fWW6A0R5T5ome8vmHVF2vIlRIKq9MvIZm
JeFT2iO29Q0rPHaul+5tivBMPdIvuiDh5ND6zeegXxuTCica2c9+4Pbgms5TOygW6ZBaQr26DrhM
RuqaQIL2YYLpMef2T90+w4TaAp7uupH7dDeAQXEn83mwU1TW3vgRuxERBEmbPgjDh5kzOUTbqmG+
D/NhH7dC0C1IzM1gKN110uynKLbaj8Hm9lyK1HoYw1LZDa1Al0f8nzzAVguM/Qzn2FQPoUcNeQqa
UzxBPhpyXd2QCB9icWKvghhhnvVcb+bWlBtwnEtBhcMnyqG1qZ/VSQuElUoUyIoF1/PuDt+Qtinq
rx5u7h4rbrAv5A8BOYNvRv5SMXR+eft9WPLBXnf777d0jv/n+Mr/f7mT759pmMHHbqrwW/Nz7qQN
qV+3SDX7v2dPzpIvLGz+19/+az8CKFWLLElXd1yd6qbFhZ8Y0v6rbv7zP1TjX2jkTPIfNSowEG/4
nf8OoDStf5kgNTEOmIpmwGMnAbPO2yb4z/8wzX+5Dv8KYEQWZMMmRfH/pGv+d8bij7RQ/yv/u8xF
kul+CQAzdVXXVCL+XF6EUiO//1MUpRFyRUF+Cku6JJ0gNrd20UgJ7n2cuX/aTX5PZYFTxg7iaOgF
HR0RrMxr/em1mKNllhsIPVwU9wIEvfxfQq0sCCGu37FdoOZhZSDGCNUyrm52tU7RJDcH1VNKIYcA
Nbdb2k04BzaxILvhD29R/Wtk7K9v8fd8LleklRqlYs4N31FAJT6N8LYsCryp46xVgsgHy+IK325n
ZeDNp7xcWp27mryBOrsDV1j7Q5iNKl/xLw/IIAsTiaLN1ydD+H760kIL8QrrLoyYgqKvR806NTmy
KziQxLyu6GMpp4QqdJpwtgEK9oEnOZ5o8SRvoq+pTg7LKgz/kBtnyijpv74rjE6urZP993sAsyZI
8TJw38w1u10gaKf+7d++noZzcOKotNjVGd8efMz5CK1zInVA06Z9a8GWw78xEJZRWtrCp+shy2gq
y+FgeUvDyZeB81FrDx5dYBf0bAjqIDRfbecbvMWaTwJXdymCFKc+fk54vQ0NfdzMcMVdosGQHXA7
xnGpqfFCvvKI7sLu23lAG7FLs1Wf4+TnDOle/zzCVfkwfv5aiFuHMyX/a9gkBBq/zabAt0dgQjjK
kEdsu8xBV1keLeFu6qCCtZ0cKgP/o4g3Q6kfUrIxaJ3tf1p/7n+82M8hqr+P4NtbcC3msqsoOum2
v46XRovzGNieQztFn4Hvn0VhsAB9sLTMfNEiWP/nl/vbj+xajmnZOsPBuSXe/Tw+uRaiyvPseUe7
fxLO0dbwrzgY/vW5oV0Uuz/HoXUyaCbLx4Ba4H8bBi4/MWdUPq1O3U/TWUV/niGdXtd05/nEVaHs
Cb84FR3yY9XcBjr0h2FYZVm3gR1576f15Z8//d992T+99O9ftio0dTRUXtrlalHybGNNv7cm9ZBr
0zKj7frPL/fX07j8pKZBshX7BpeeXz+ppw6OHsfcFwm43HY8S5XbUEGgjw0++J9fSv993fnxrTpE
HWvyO7V/WwlhnXvlgHhw3sTmqVTzRxTgoHvqcGZHpDtWoczvyxCT05sLk5lNtrnTlivuiFfCjc69
Hu483JtCQXY6GXeYvZdaa7wwgE7Sk+dBZHL9o8eEFbF2HsxizgAFh5ZwNfKzk9F/VxrlmHTawdGI
LuNoYlYvoajeEtgSf1j25Qj5fdryCf/ns/42gsqJZhriNKi4Y3iHvW/pGBSoAZHz7tJhNQ4qDZ3l
P3/Bfz90/uc1nd/maYSbfjBj4kmqykEO1i7BpeEjsAAoGwdPSf7wPP/mJsfYcUybGcJUsW/z+Od5
2oRYesiKnpsuKQgBnD6erU59Mrt09G06r72z7eYg58yUJA9WsMyZRtJOJxxjLb/4f/78qowW/cuX
/tMb+i16lE29VjRUyXNwZZuGL0GOh0jDpUaEqCLWNugyQKHkDBfHjoafUIDBRunpD2/j75ZszlNU
3lVXd4kR+3VOBQk5sVzP4L6n6aHR47XrFsvQ865VH91hjir8fkck6HxocCiH5qz+05njdsT6yxdB
OrKrAp4xVEfutT89maZGVOsEjL628Jldng1glpxntHpt3J7RCp3kbqEPNR3ZEatRQ3ZTeeHqcVtY
0XNu+aroMm67AkUp61w1BfR6o+Wghku5yShO/b/fZFRF001Dc3VNQxH661u2Cg3riMZgAiZ+7xK3
lJjebS5HGZGXivr0h4f0+8mRxYjXYwY6xO5ySv0taRiPRuh1Dvtp7aZzAmFWoicJLSyWgAzobFar
IhnXCVyCOLX/sL38zZqrspGrpmOzFLKx/vpR1RS59yB46VFtznnwXTA9SdvbuNP4hxVBptr/PiNk
qINiOirXMo58v75UiGsiUFKkQAjP6a/4BZY7cyMK+6EdyH4i5Kfv60fBSJnC9Nmu02tn+hoXN/VB
dxKKes4B0siTR12pb+4cK93LbYiu4R92PfXvHoelc5VRQKhxs/ntTJoje+4d4grmTWAecCIfxrJb
yCOOHKhyl0+d9FGeziO2w38eCn+zLamWboIUZdhR9f1t2azzVKhdhSELFiJOp1WWGiuHfaYeAal2
DAbxp4XTvC3Fv05Q1bGZnLpmGopKgOOvzwWpjt8hYLDmQrFfytx8YDTOG8W6GF3zhKhKsnjFRf5G
PhYL4kHXXVeu4t5akBj3IRybYuNoUDZY1SIixcHYF5V3bGXkIksf2Rd3sGdhPD12vreDFNqAO2iP
1og7bdD38CEfrQc1th/oEZCwSY3cHy/Yc/uZo7bvJd49u2leco0WYuBPb271gODjzcmSvasVr2Nm
PIhSeZGnz8SgCVI17QOoqVMR2i/uoN5+o8xXtt/d5aF4x5oOHje5LyfzZKQ61hLzG2nld7jKX3r8
5KtVhlkKHMsRkffJ8C2QPcOhqqvHIYqOqTt84KdeSbEQwlU4CslqiK37stXftNB/MYfhOziBpXDj
r4l/rpuEptmVuZar74BXQnMuSNU2Za9/2rm+1GJkOFH0Kt89Pbp6NqkDtlc0OY2H2x9PyaNXf/qJ
um2t+qiHHfRSogpNwp8V2/3wTO0R8MNXqvmbQVUf1dCg9aCjRU+g4qiyfyc9wPU3v1O/WpghKDC2
cg1p+dJFiO2/V8kSKI+it05ySQ3Yo0wuYI6wThoHBbnyjppz1Qv4DVqSKvM4648RZC6jb145Pr1z
ijtUpQPqMNxRnFrGLaF+auB9sxOc3UCdYBrf6WX4FLbpOk5QispNDrvhwdC8dcmRVlGTFdghSIn2
wb6SqkAWYQWUWyMtg+bHcOkbfebzL6Rx8RhV3YnIJJIf0pPNOQoq89YIuUupToUKrrzKP4Al+5kR
vawQpHgp3TryF3vhLwsFsVEC6GzuO+1WbyIA7w8NCS4GY1HP9JcoQCGVZe4u6OKt1wJcZxEIAkRh
DKS2Ur+6SPbeWX+skxuVWPNIAJDfr22U96Zw0Dp91wGbog37HPL6row3KkESM3nmscJyq2cf2uAc
68jfYyXf9GX8entERo9gqjKm1eQgequ4pVPu7va1Yc6bRtmplvYeksngyL0RmsQdIIpNZOrvI5kB
FTK3GWzdO7zmC89qForTnjJNiswyRoQI3zN6ZXNA6Sue5JMa7R21f4NpdtC+XLqj6EgfQBI/lk1F
TykMv8awWpC9Tely1WJoityQ3kNLo/M6ogp2NQPGoaMgoSPZDoy+fBI6GRNR9L32+oscp1C7v2q3
eCv9TdWLT0+xaY04K2qt9zngfBXmQtlw4Q30iz8AHmTS2EGzB1Ygx50VBWcDA7YKaToV0Z3hVRUF
drocTfRhMV2LZPoqi/LTdcJ9Eh4VK7wfq+Kz5k3h8zyaSbJoWpO28mdbo8AZlZHGbXifZdzRx+ED
hy1V5WuUNdAua0At4uAm7b08BsrraqIq+6Dp5niT8K+I19Isz8R5zGCzVGKmEXKWiOe0riAf+rCq
4sswhtsIhvbM7fAXWhB46OmgTiruuBxeTek9TpUvICLZDCbMAjvvQQ5K4TT5TK4FlHw28g7dhfHK
7J2ZGlrbIg4/Wi1becqITbRi7lnttiHgeRaCK0ccVlRzDn1fYx/580ioF1Wpnku4vLMSQghYnPis
xIuQRK+09jZK9xQF+FhxljMlNpHGlICIVYGlY5qwzBr32FYPUkUxNg/yzcnTWK5E1zCvV8qUEAtV
99fScY9aHjybJu0nM5rlE3//COOJ29Fe1DVstGofOIypUZteQxF+6D4qyLaw8GuJJpgPQYMqpWBa
4yn77gf+Jhf5pUl5Dbt4d7riWsLh4pu6OOk11My7pnH3JsyUbPhEuL2QE15e1/R4BJRz1R2x7Ktm
76nus50k3IdBF6lkmlUPVb0pxbjz7YHnz+Yt2ngLze5dqan+l02ADCk831aj3ot29A7g34QrZeQs
OvgvyMM+a7YvuaYRfLf3F/LYiQTPt8a90WtPvg7yIiK3rO+OFdlSpVWs5TBz6XjowbBvWV7klJRD
2dJRlWn1SNaKb32TJRursKC+ESAVJ5upUB/LqFjjzzsKnrP0WsVdfCmK7sMvxHcujvc62zDf+x5I
67xokS6NDm3y+lKiTXEbgrJtks8T7c2srMOYYOBQsm1qJe+1DWmFQKSrqURnufwe1cF8jbPyVOol
wD8LEWJvAqdSrjT6l8Po3HWh85Hz0nqanILJYW32v+M+2/llcQr0Ej559OxbzVkrtYkHy3hTW0aQ
hSsl7XeZH7+BMcCefq/qFYLu5vH2TNg0JzYRxxvO0Hnypt5plnWuneZbCvuqAPg2U1qMBGH+VCqv
vWeEszRkmONyY9M07tyqj2EZUh3l+iRHYWdar9YgcElWF7n1TjqhAbS65PkM1OFpVEkanMyVpxXz
bJCmdpXMNfk0nBDDoSmgYjlHs/EeDaW9r/CRjPx/rK6HLlL3cgPMrf6ph4IlCx7oR4B+JCujHshx
IqVFqc+BWuws5oROw72yjGfX3HFw+06P4V6lDHAbY/JZl6W5qXjHxajufd++k/WDroATbBvAjN0n
ucoU6vAMKubD7AH1uj3MXawIItFeB2QUdretYTREtfXk1uBYmKd6m23kicpskq2iIIlqdlaRfNIo
uahZeGydOxHT2tf9J3nbVbQGr2hKPq9L/YpZr2n3tg9jzlynzDQQFKvblGwsZ1Ol03OR7G5VCqEG
G5aHdchhSd4X9W+tzkOXIwHNN2LDrH/zE+M+56wnL3UxqaeF+VQ/SdNu1R6ouiA+p/dCnbR6Gt0A
BRrryAPUojE9qykaWjkm5Sjos+Qh4S1OWrrOEG+FYrgSwYCVv3WPNRTksAhewt5fibaZm8XG8BCR
heF07IL6IssqcgtgybxDIaVnzje5rzZ8TDn4tDjdap3z3BTm2vjOde9B1rLkYi/HvrwET170OWYB
EW6wghxzVZKeZb7oUhBaqBRTkyc838mssNxrGpj7PHPvfG98lKvOrXYE/TNyP4zUXVci2GUF2Zz2
SJw8qHQeUffQajYpuOBtSkg6znCWxS1ZC9bL9iLnljaV63R4TTjDZbWPnyG33wwhTpWf7A1OC/An
ZkNoLX2ss3nkofGzThm8DLXCO8+pwB8ejayXBAMgN376GlNTGlQdVJA5IPiPDoo7HbPBIzDH36BA
xRyYrDIGi57GVzlYw54QibJedaWy6Fm5azMmKKBFKldxnlOI5Oq7rcpKIO/nZZM+pgaDjrWykxUy
1AVE5ehvmCRkpcu65B4I0ilwWgzTxOkaXXZKucUMrI8Vs6AbML5bSIc4enXVUcd8JcQAzuFL7p9q
0NyNQ/kSA4XODcGmbV7C25bC1j4zVfVTcdW9fHw4vtdTDVTV3yWRtmn5u+CIn8QknfD+RzZkCECr
pyKLaHej0csb49GiiicXfHkal6dykwuAYsQPBZcBO4N9jqapCpOLNgZnrdCRp2a32SY3AuFmlIkw
4ttrDI87028OxEyvEj63LAQaIj4YjJmhjJyZrErw1K8Q/WO0Tw+NjmYwc9Rwnqh4UaronUrnLvfC
Sz4oHwpkhQusypINKtGceFbTqi7IFE1V8BvZxpUhZBwwy4AIPM5R8p2zl8z0DAMFa4GsRxqkjs5a
Ymy6ttmOxsSVjY2lcDfyS8ToptA6DfWF62j88Uulomqknt2Q46GnBhVLcTtCdkjYbodSFiC5lMnS
gxsb9yWxeWlrbPvJ3uZu+SBfdeDilY8KQqsMgJ57SQssvpRJX+scco9RcVCmouDLKdiLh4jWeOg7
yHqaNVP0ao3VWQ5uuLT3Fjf9mmJon2fbst0DXXkOQwpVhXWBmTobbaLz+MhpqXz6VvvJTXZm0AGe
wRF8IKd16WiCagLsQf4eR+tmavkiJ5Pv1Q9yVIC7xTPBA2Fo1XDd5J0uSrUHWU53pI84My5+ZS0G
t3+Hnos0nrvOWGFEE/EO8G3GS9RqtpFfGDTNe4tVgTLXeZr3uoFd8IBQ9CgvMCkx2QlIGZt1Guwq
F0mgaKL56Lg4WlxXUT4+lIFPqELKtWBcpNDISm81MCCViD54wYu4mv6skPs6m7xpmhPcYSh7wRPI
2ENNrUCgWd3/WNF9PPPec5pMmPucWW6Pz7ahvQCkO6GZg1HhEz3B3+yS/Re2cyosK2rvAb5U6wHf
HUYyggLl6alkGbSJOhv0doGCcte7xUY1Nm1pw3SN5gMg8SzK710iiNVm2saT+WYnxmNEW7DxsQYM
0avIp3MR6g/Ig+8V01+m1T41CsSd7kPuqt9rPX/os+oQpOouAPI401Ln0o39FeMy6NWCszUcdS3Q
/4u6M0mOJMnS81Uo3FuKzQOlyYWbzw7HPARiYxIDYPOsNh6ER+kL1MX4KbqyKuDhBTC7hQsuEpVZ
GQl3M1NTfe9///Co6Po3+YtmM35qi+m2gqq1MF/7KL1EJnjwgvqH/CsM6TGr2npowvgxwgpoltWG
ka6htDWAMiHJ2NZwAM6kNDH0+znQN/KQ13TOGQJ/4ahdd7mAzDpR64XPGVEdUBa1sKkXWlChLqwv
5tH+QRIIDj8DRtm8I7X5DGmJSZf52NbVCpf1o2lXsFj1lQQk1bxlixC0Y+ERCe+ixvmk6g1SltPj
S4P9dU7sG22v7yyUEZ0kA0JSgg6KaH7ag/o1VdPLukp2clGWWn4xexFSB/fYo8DA3uiq6Mp19mzA
kDMJbrT25oquaE3inN9Ynt+I/gpF1yrhIXV1vmoBWHFmWHtJthw7XAWD0NcQjTSouHGDuAhjDaOK
+2i+SFt83KtxI4FwFO0LfNWiYIUKbo1jAVQu0uBqvOGYgg4MhifGGIUAMq96H6X0xuif6Tb9KVEo
QJO3saWtJgerR9UFz/RtYsRYF74KGqY73QZy4RuLqF2aar0la/Qy4rfnfHYBtalBWR+OSzztSoPt
KthBzOufOnIIM4b18lrq8jV0DoONJzctQMBgNe5DX0KVcuaJwXFu57eV++JZ6bIrczLjrJ3g/oSi
WFpmsW5bBwL+axJo16pbwCDBER5ZSCNsppfKIoiN+xB0C4GEjQZ+V9bmUmCHU5fVUl5LiLi1B/aL
GYULUNqhmo8VdY/wnBuVca3V4rWbjddGtAm0r03fbMqi2w3aQOB9cSQC6qjXwdLzhqe0tI5VCS29
7LcTWeJmHN7qYfJTS8o1MX67UpWUXwGogzoJ4Ze8Lz0Xks7tNqnhug4Fpi1x6U1EaECm17SKoxu9
bpEqI8diM9BnumTLksy5aEh1oxJBWNTMMXquZKo2tY7utZ/zndFEl6OCJwVWr5fQ9hFkEx2xKCYt
hb9Zm/7kQcHrSoe611KvwOgWtP/FUfRd5Xu4BOKH75SbLDJHOgr8Vt9+dEV7oWH94vcI8K9mtV+a
5gTvySJ7LYDjH6KgOJhh8ggpyORmQztOBEJoyO/TWrQ0Qj1av66r9ctoQMjUSS02CZX4LGt4dyZo
8MspXxKK+UgKE/QJgWJywDko7UdyASZXuWMjdePE2+OLuw0t0kIQswm8qCFf5Fh24LC4KWb7S6kR
C1ToZKvo+VBJ72fv4GFdFcftdyJbygUndnWHycjRmizt4DagJG/mj3bdP0RunlxFTPmxg3AN2Aiz
ZvqMJRxwKbK+HBzO16hGf1Q9vttuzOakDJZ1s0DPgUNySEptOOG257KBLKa5VVY4twu/a11t70xI
rcowULf1hE65p7ZDweaV/X7kqSzTiF+W1g9R3tS7qMEfQAmKZ9Nkt/FQ8EPlTzu1eNAM0NaBgSNz
nXjeEBUoCF6YHm0aaKep7jMEDpsKHnGeayhsDLiGE3leeGt0/b7snHkxura26vRGvXwz1a7wdb4U
Q/1UOSZErs5+1gMvOdRuj4w41fTvqjepa1H3+MgX2gsyLJHozV1vfk3cggwGVFSBoyrLpEYClOCK
tk+wmZ7TSoMvYZprLCAegkp9Da2021ma3V0C8n5XRcUMpjEUPwqyr1PRbiozVbG6rj30phR3XWoM
V2PTDleW2q4SGNHr3q68fYJlmRII8yYvqcZxbCApQDfzPcH2rxan30U3SpGM45Gf09Aah5duBeyq
bBneQRnLyIiau5Vh2tC0Q2DDAjfxeURGbU3xdxEjWchF+QWe3HUQMEwziklFKoyLtzFgIeqYw7o2
A+w8kcrXLlhE03gaL6CGmrforyKzzjApKB8pZ/h/U48xvjX7xDKxvedxC4x7z1AcY/NxynfNFLF/
9ptcs91LGnTvMgnmCMs1jI/1zhkv8D5Z9XkNcc7CiiuZ7E0ZFzcJs6RjqpPiU2Ek1IMeQ+ZbIkdZ
pSlmmDRANd5WMxWghOfFNF00uvb0NnegZnnr8RtaH89AJUjwhtAKwpgp7PLkIGv4GoIoSlZQcJMR
gXnbUCO33byRxISmD25T0utwB5Y+nCCVe4Piq2UYOlNfyVombe4jBBC9N5KWtVB1sAl+SZTVW10n
Jw4fMPqtfTlgIaWuZFEWC/NnYw6cO+0hssKNF1W4fNRQoAV24xO58d0Op9QV/PuFo+IpE4UPUUNU
MIiGbBv6ITkKK6SQLhcSW7C0Mllg3nTRxOpDSq8rCu2JpcGJIm1YmUExXxpqg+/SfDJ6+42NJcd+
tuky9NMc1XJOuU+NF6twvlFWyT4y1O8tK76RlBYJts2U2pCb7iUIRC22x+23MsMbiVdIyD1EN5O5
j447fsIVOEd4YQHZUF5cl1iU03FtB2Mes3ocoZsIgS/fRja+usoQaBrXLRmyYI8Lr0y/jcxH0szw
YVd+Qgo7w1fQbG6KrsECsTXzhJsx6naf2ikxE3YN6OHcAGduSJz8LoGvvPQOcFAY5X88eNPPDv08
24PKqJo6xIX3U7A6oZLpRsvFCby/QtkXGbca/a4sdXI6apaPmx4cKCD0JSvUL8c0K1dluHNAEiUa
lDKVkHC1rfneZH8yIT47Fvzly53cEcUYujyOTdfHrBZk2rjiGNpy/65NIR38xgUg3ieDwXMPgQUA
DQfdtEqOwvv7QWo4Dhlz5vkSo5NvniRyvPF/FnETbCTTS+JzHz+Fc9NoFwaH7kLB9mzrdPKqTbmT
4Evgy0YsxifVhfkjW+00mD+Z8Z99+xi3y2WuugSKy+/yCy9Bd7CYoXuheu5SpCXgqpnAvmY6RnG0
NnL4PGVLdSXwL2U0JFFxiXlIcFbNjVvEGTstI77A//gOaOem5L9+rZN1qKD4bHml8EaiFKipBV0E
IDipHNT6S0QvUsQYq5An83PAbuXjzz73yD1JyqV9hcWqngyfx9mZwZMjGPr4bMsxUMD81tA5CHG4
kQW+1d0MTvzJQjvLC/Cg+tqqxmpTnZP5s0fe/aR6LGzFVo/ywadAl0SvIyx5tKQTh4aAzJq/jXSr
ksPjqummbXUGs9pNCwY+M1mRa8RVp53Lyym3CfltP745vzFV5W7969c8YUr0hSlK8ELPD2QqeXjL
yvBzBX+F+sacjEs5zUI5z+gs3HTglk6NY9ZsrG3H3ktwSP59GYYMUOtPtuwzVCsNXMAhEhQOh+ac
8CpChWJzclkxckgqdyf52OwQ+wYWcufmn92Iczvlr5938uJ4k1uP05zLtnMVJeFl5un+3BJ+mfhD
Y/gRJauoVp9z9s5fJ0xIE+q4AVfh/Qs71TqwZ8nnyuZZTs4cRgAW8VY1L3A/fXY6y73mPS2C522Y
KkxXz1N15+Qyo8iKcLplWQ6IKbGEvfB0sHiIOC3oGFEqK4nL51QnEudXteqz/ens56OYcqFDQi0/
ZdB5dKegRaw3SX+gdnsgvQSTmo7uGN74RPdPEhUG/PTFrsCRWvmMm/37dmBAmNc13dN0/vJO7nfu
4VRuOxiNhwzgXakVoUdmSKsluD7DyuytHkcS+5Pl9fsRwKd6cG9MZh8GLIb3T7lQZnVQSwJo5aCn
lrwniIMSMovB7D5+peWL8f4Jv/uo0zvsKlGDa6xOojg4qGTUuqb4T1GWId2rcExt29JwQz851HCw
owEPG8+3lLWWtVdj7NE0wxnOCcZkovXxRZ27f9w2U9Nx+HLh/b2/fzjkkmDRCc/38OWW90+i+KTB
gOYrf3njkRf2z4862RHT2HJRGXJhEviSowiLI2lW0/Vg/qizevnxhZ05sPk4xBW8DSbFsnvycaXe
BITB96R3JakvcW28vXzJqJdjfAljx4zvJS0DGuS+HxGx9WSiDdkuNud9jzrXjbuNHHN98r3kHT1d
RoYOuZF6RYPWdvJ8XcXTS4LevDeKZY/GFC8NPV2ZTDbEPF3hiGXaR7kfl4ScCzxL60+2CuPcQkZ5
Qg0DxRNF48kzV1o7ikTACdAE3XrQu12HdR8OBmIfWI4/TMZjPzcXHlYSfacvYk3dJOSST6MOTGfc
yqmpC2ynYHigFfOz3GtsCQ+P7nzhcPhKENqge+9UHrMyrCU7QGmh9pDs2oCJJfOVnJDMmr3RNWyP
ivbLx7dYyoF+v8WmCwJgaDQF3klR5IWYfPVkCviOEz3m6KtN3KgWb8B6OV0BbdyL2rt0AwTmTbku
BvVJkrJxD31RKj/MmgdJ6gmrZieXzRvpyHQOTT1+zYVHaodNclZ91Cprb1NbW479VsknLp5KybZO
+E2RiyQcGJsSRM4ANDpfeVuHOvxmdDcOpBido9D/+LJlif3bwrKoTlWdRug3bqYeF0ZhWxUVx5gg
BEW9DR1L7lOy4s/Ge9kif/yJb4LX3z4SiyBZi9GZnlLw7bnhpSaw3qedWZRJuCPJZlAIbgRO+akw
8szpSdshWffwWqY022vUwm4H94cGxMu0xA+wumJXv7TM9Fr+paTDTjjlttTDcCFHXKZp32lT+U3S
eQYhflQwSfDbehsmMkmwF57rLPFA/uRmnjvNDMQZnq3p0B1Pq8wxn90KciUiGs28ljNYC+KSZLtK
vUoL/JFkeAp5xScE7LPbsWNDroTha1nmyasp8Fl3OJ45Y8z4RrjD23EmwZEYIuLHD+/scvnlo072
xyYKgCkbBLYKXM6uBxQv5o0HMjpVhd8VyJejbvOf+EiXB0KN5MiO/f1hk0bVVBKiQrOC/kFO6N1w
vnTHeidvZsPhI7fejz/S+r38NJhVAJhYaNFV93S71WbhKlnBEi0S59rGFbpRuos07pdDXz5L6Am2
82sxqg+KVmxk616ij5GzUyO/L0yTmr07yHG8nAC9cSDhB1XwuGRvK7dCW4z7kVzowCChXCepnVG5
SRsiXzrZ6MuTRtYjIzSROlaWBWPcoofe7tiHiJkjlogb2YLIqrSCWAemt0uScCmRscKN7maWtouX
CZybT87jc0scOQu3x6NAdk7V7LmhjzH0awo2CJCyq5UamgrNRz0QammiPFth4vRJnXxugVumaXom
fbSF2en7JeDIJMsCBNW38crT5IjRI3ZWgkIJW8XHz/5Mc2xwzLqWadsGdccpMtQXHZ6SSFl8SeSo
Ze5qMdz2tDiM+jepUvq2800+szF6cqzpk8WunTtmLfRJnECuFIPJF/AXxCAcyQQM5RhG8sLhygsP
lxnwRFsyZhN1h/f6VTVewILNmuiLXIoRCm75v2PghJ887HNv+69f5qRObsg3NMqctx3uzz0g71pq
jgjl9SNyG1pdZlk1n2yhZ4jx3H6kHFTmqubRsL+/AXPX1rVHYp6fMs6XnEWK+APUbYzcyIcZxo1s
+iTZ9fN99Nzl2qptmJg1sIWfVgCpZvZT2LpknML7kXCU/PiKtC+LZSd7bPm6fbLa5N58ehiS8v0m
5zVMyrv3l6uMgmm3HfC8aTa7Plgb9eRbOIsZiC/DBNlYuwzKZid3BSkLYNVZYOaffAu5bf/2LeT5
gRrFQZBycoK0uMiFScQLJtf8JHMJuHrZf0oGq5ynSkGRDaTdQj+SWIgsC/RL0ZmfdBbnlr+tSywQ
ybYHQvz+dkQDd0MouHYTOfJcNZ1KvN5wp43h7cdXfPZRc1DTvVCImKc1iGX1Jf5+3HaJ16fVq4Ja
zMqzdTLeSireBBr88Qee2zdt2aGhQ7ZNGoz3F9b3So7pWBigiqa2mt/6XEl90XRckUIi5o9Vk33y
mQDaZ54rJxgKd4OS5Dc5TO3pNegiBUmO7Uho6w8lJFNJVpUENUmlD1x34cUdVHGM4SHuyA5Lcqkz
6muJhbWgdBIX45EtiNvBVbEkozd55dz8YkMsafr68MYLkt/+je9Ri2ALRn0hhR2ykpafJMl3mKgt
JXYlOQPqoF2Nb4a6QH/pPqcnKMetB/WWwONnRxg8C1LKOTAlu1/qIGs+xy2CjcTmpHSopNYe0Nzh
GHvrsgsHmPMZrNOEVNwJzCzCEJ5HKonjWm3pmDBOFxEHqexFyJKg9s42Oti2PSh73SHamXsiCfkV
c2mslnc94oWew3sGd8Hn9XtrzNeSUzRC+yPzA40ZJHHJYA24pKEV6yQhrBfh8kLiUhIxlBymvtXh
ehvfwqB/eWMQU7lYARZu3atuEU5dviYUAfJ3SpxR9kd9f0Pc0KMkUUqmWw/bynK8b924lkXw6Dq3
XWjfTwnsN4JPalidshxoNHRCM+6YwzcNrppkHKa1hgW4PRGTVsFaKLeSmhToAYU1qZ71VzOPnwS8
SHMo2F11uCTeWhKHMNf2RWZuZYUhFRR6Y927yJPkP5s4RTHMwUfOuIvrJ8kzlfzQkPuGoderZCxK
frDjNDfSaQykVdKFJIlL8gltqAoKYbUIYRTmXVRWC93Inj5+zfSzKx6nU42kDAtIS5YSv5yfASY1
yZQB7Uh2n4CzIu8ZobMrC0diyfxrovy7XA2S1SU1QoQCbgfs0WB/Aa/4bkFwPae7guzF5bQpoe3J
Sqx021fHjI6y6KjVC71OcL3LDnquY5is7v6LV+G8vwpntixBeeL5ZYX/f0TUV1hfyHUu+WiSu4Nn
0Dah7vXAo6FjLDTG6APWe5h1+ml9XzPnR5YBQdBYYVG9bGEjzTR5VYP9tUswAjiNxPvllUl4TWpy
6nL8pFkwz9VtnorxLE2eI5Gi95fhORQPstX2FR1vMF7dt6mui3aieB6adRvMl702Ez7LAhL9nTx0
5tZFfJPi+Cl2krkqAfc2MB6q6bodCMfNkh9SKDUxS5HvptR2lBlshMjYN5N+1Yllz5R47ODZwkjr
zdu8JWZa1tM1M0Zcb/3QbrAuY0bt8sirIHhDz+WNkPq3HGvgz/uJM8phpLFswCbpvqjfrJMbMc0e
/jWAjX6Tll/kCqyd/osQOFrjcCobRFvysqUMAVenbe1h58yXMYtjlZBox2soKXUfr7Gzz+aXr3Ry
IM2kTYReyJGfow2Ro3g0RlBPrI0k6H38Ufq5IkeCuxR2NrNd96TIUZPeqtBaeL42Vjj+lsPeqlsc
XGeUW8Y9fJ+1Z5ZAac/T3C0TdNJ1PzxJuQKl4hfoqw8dTUZJeYtR0LrhkcnRi3xMVqXtIQl9pqs+
1/55ug5VCLzKZhd5v24nJyQKO+RxmbH6Qi4Jx0V3ULLxUh49cm01k7nsTMxDWJkf36tzhYknJcFo
QhkInNb/jlUT+lXyWASV1gQPWVDay8pLsluz6lV09SdVgiE3k9Pijw+kvwb80jTrZLOZ2sJT3FFe
LU2t5GG06XgtZ9K6PFYIg7fs74F+7zja92nIv6ZFCwOzu2tM4ooqB3l0/lIHWCjG2rdOcH7iMHqL
Uc7eC7MnSydSJsSGS2zlcEqelnI5y8lmM+F4pYOwwX6Tx4hc8QPqv3B8lRvCx7f17LmAPhx9Oj0r
EXInF4khp1ORegWXR5YDWAzf5yiTcohWDRMXLths4m03T9sUgFdtnTulwCGtmg+CR43V99ckxqIK
HYKUUkZ41Ysq8we8ING9uGl4KS+4yfUjFnV7w3sU8ka0n9vJnXlWOkvDsjWLuE721vcr06ujWHNS
HAvBS7/MxrDti2LPEX+QZYci1M3Ht+3sx5kgSoaJ3RDQ6PuPwz7OziwsZv2Jj4iGmOojOOi1tiB/
Y1mJ7JPq/1z3yxgIkTqOOHACTpXiYQCc5BkBxuZ4FEnO9Zi6iwowQ1iSNTauUqXa4hF2gdPDsoCj
mseh3+EvUeEwLfGgv3751Oyuackf3umw2hjxfHI5Inwtj9b46y77qYMA3PidcoN/tf/2af9lW68f
4//4URJ5HYeR+F+bl/LyW/7S/ts7s68396p//qHj3fr+9A+8+/PYW/39ay2/iW/v/mFVYGU53XQv
zXT70naZ+NMZS/7J/9t/+d9e3n7L/VS9/M///q/NwUxgPWlh9a/Nwf72v5uX7035zhvsz//q795g
1h+uZsDkkJQOHpH0rvmHNxgbKe88KILFRi79Wf7uDWarf2iaavPp/FsUHbId+9MbzP3DpqRGok4b
rMkx0F/xBvsNzsCElZk+cLAcKvy+hNy6G7B6d7JlHGONqwe5tRYQYRYOXmFaOU3IDOZN3Y1Mm1Xe
s8Z7+eV2Xf/HNv6rl9Fvr5T8AgC2LGB5qMCyf/8KlyJqSpXhxjIfEtxqTbFqVJGsereW86qvXd+R
2BOnP1zuCWxlWEm1hxNgZjnrtmpf8crIV1n4GcwDZ+Dk1FHfvDDBWiCCgbC+lUy/FOpQUTt3DPpo
mUgpMsAfSmkVhyNd/p1WFb1vWRHhLw0FoIK+c0/oSVd636OiYyuSP9rcI1OsLm/w9avh1tkbFgPj
KM9Br+oVD25q3CeteB1kpmCXkmaqqLF+DJRuKZY5uXvHqMXZKNH6y0yz93pTxuvE0fHxt8T3Ip8o
9s30KR2iEqbhhAk8j011cm3bkXewcFrDvh58d0QQZldVt4hUxm9EKsTbMLIYnTjxugqQCaRp9ZIz
WBFhSwSIsJn2OPB6SmINlCB54df4UTu8gg28uILpXTuMP/VAv8vhoGzJ+xzW46NwjXYV90G9QDS4
brvGxdtQoEPog2CVi6w8tLaTUAF765johkt8nqorrzYM+NJ1uonzutmvCXMkYSj2bky89u+iiv++
IMPXKJXpGA4QYzU3+aqbfc5kbto4nb7KVONbAhqKvycRB2ZqJ+s8G7Sdaqm7wiSXpMBLQLqGhUTG
4vamVTe6GAsqamdYDMmNNQ6+ovnkMdwyvdzYVWpvuhLGSK0367galyks36R2r3JO5Z1uOZKSbwfb
RrGaTajjf5bC1FqpWbXyijLeVK5rbh0C5ZalE0kfsnExkWZ7tEbl2Us3RG+41yxosewst0bJ2R9z
vUuIz+C7KXm1DSeOLnzmCTtOw8knlO5uHNsXx02OOnKAzIvHnTZEeEWX9bR/+zstRDuSq2WzUswx
ZfKc/zCxbVumVb8LU9XeDvirXyah8py1PcSbPPkZVtptbTjzbipqQn2z7iFFNLIy57DcDKFecY1J
cp1O+LV5k1Ou8sQIEWot2zSO9nGjwNXMAAGNcFlXc8nxpq/UNtDXsW6UKIiyYZWV2l1qoZRUyZZa
NmqQL40ptzdp4V6Ti/rTSjBbZ2xCCIi3awczYhiw1fD7XFYaGRaFWQ0Hu5gRtcSBsk4Nst9jo5n2
A97sizDFBG8S1j4gWHs99N5F183fu6raRWiud2NQojZ9nRnOLbUxY91HanZI5By8h+NO8hIS3jZK
ot3UzuMVL9QBnr27I9f8TnFIcmxDWmeRPhlFku+Ij4QX3FpI9sZ8rysChYjtHVWrfM2YqS5St8+X
kdFbfmmZo7zAeWkH8Quh686SBDV3R9RgOMYHqoYD6QKH0QahJ4xd35TJj0lz7io9JOhHQdTYNb1x
FEn7FfPwFh5Gd4yLrDvYkb70eNsXKAdJO5kqRLvFSp/0fjVFzcYQwXjVKnjyMddNFm2BCUQ8D/et
Yb6OggGmhiOvl1eEaA5IYqs4uuF5Lttg+mpGDW1v7YW+qRQEQiZKsGyqBO4vuTpIrWuEmFWDFUUA
CpSEGRp1N7ut/0PSdWd2LCg37AkG9cKl22T1jjibdel62LSYSB/TzLvu7fnW5IRZ6F2er1Ize6q1
JFzpqrbCPpUqVBoAWovZRf8XQbtfMLPb5vaA2ETXLV+txINV6j9CuZbEeEEqRbEGRtxYEQeFomNg
nY02QtgJg/+8bo+DkRB76eJubc6Te5xKnVMsWjYlCWl5OKMTiDe6PRWHzO22bq+q62wQ89VsBk+x
l9jrfkzn/fiPH6RYAZ8Ez/3Usw6z8qUm+wMDhfmRGDrXLqKDZ81P2YxWaFa1BftHumkivV5ZWvZz
iL1J2r56G0tLZiCSbhmZNmbFWq9fqq4AxayVfdXm+kJpqpWak1329qNp9qhKEeC50bgZtOzeMC56
OyaNBHeUiRR3hE8a9G4RBVuY213hEK4ZRhuRJgSSu+6wmjLFvsgwZL5QM1xMynZLqqF+MAZE+1ZR
N1tjRgbUBRWODQVBwnNeXSpTcZsnmnuIeyJx4sqsl33B4GyEobSsh87y8yEVhBEnW0Wd3UunMUMO
R5IEQDC2qFb6nZGpzAblj4yEAt/NlMcutij+i03ajtVl3dauj9Q/WjLtL3Cl0LXLsn/WZx11S3VI
dWuRQiJZdEZE3xZNCFvH6DEN+nBTWgS6wFb9qnbOMlFrBrsw74Rawn4hZ60Mx8cqgo8mTPEowlLb
27yxUGdT77nRlS8uZ8BtYxrVNhjmL2Q54kU3FvGdYo0kWbBj1auuttQFh2G/DeHfgiSjQu86K70Y
haX4JXfct+/ryDSfMSno1lUqgGRSLcGrQIyI94t2LezKWPVIfoaqNleVht/4EMZXVtDbqznl7Qow
UbjsPWS8cykwG8179OFm3yC67hF+RtNGV5S7ee6qmzbC5F6k+dEUSvKlTomsssMvafTUaqTtkJEk
FW6EFZkJSubRKA/Q1HbqZE5X5UCOijKRymoXKkbMyAY3ZrDPsiG7ILVNXDitDVNU/l1PvbAk0yk6
aBO2BLwC+sWsPpBdVW8itU4Wwp3sy3/+iIVno/+f92WK2p+YNpKIiAaqPDY3+ePtH99+tDma6WlK
xTaz1H4VscEQcWjFoIGesfBEMR+DGtWWY5SgK/If336UaJdIPlHNhd07xM2lDowl3tmRpA+/rpwv
kSWfkgXnvmisaTfb+g5fAoRU9RPUp/Au9xQiHYmMmFsCyqOK8UBKNxxVbnIRtVO85U4/mXNb3QoS
zvAxafRNr7RbXuGVOoV3vKAzxqTtus1gfLhOxhGOA5CvmZhmUx2Hz+zzKIaHaty1Zr2bUpdsnpyc
vkIU3+cE4RRwX2vo6kWX2MJviQzcWfa12XuYiqFFWwRKnVwKhF+XSjXZPk6Q5dLIBMb4mnlVq4q9
dRTHWcTwYTZB0HjMMHRCkfM5XmZ5gZ6trNprg959rVO7s6cmRPYlk7p0GZOhEeW5lwwvQczV8pFS
+avpykS7yiLb0cltJBR1uhrTynlQZwQt1coa8AfHrqYp7QtFFKQQ2O4zBvfGFZrHfjHhtlpnuC5N
mVV90Yv+ZmrulT4ejq4yV8cxv85qg0ellsnKtvUJx/tBRVTZbDkE86uBqCwcEKI9alexFUX54rpV
vuuy+KazMO/oqjVj3J/hlKN5zBoHtCAyriaP/gP93QIzf3jYkNeXWuxmKJqK2dcmcjB0fPJ1xK2B
49ym3kD+mK1srLhZlFPYLEydkMXQSJ9Hwl15l8OvLenii9qMJz9NcNaZB4kSaamP6viKmRepRCk+
4orSfXPSdie6YvCT3mz5cmm7CAqNnj+Ynihl8AmcbBNtTErSeRgWyyKK8DVp0cHXDho+Q73XvNhY
QUTp4WKzxmJTARm08k0Z2eai0PpyqRlUMm2XxsBJ44WiF+g+A0VdxKpdLMrYVq9YF2JBTUZ4QDFi
pazcTfE90OyyUDR1baA/9q3SOypa8NCl7OOiw2SJKWm/SOyQ5YOFPqfQo4h5QEH26rUqSW86An63
y73VOCQP+MTs+6ZDOTagpFfiCh1LZek+w7HSqUI/GEzdN4AfOa4ne5Gl9rokUNKfpQy28dTFaIwY
99q4LGFdsu/rGE1mycqp4L+lPKfYTVF6tTZrqMJVfhyMLUm9zjbURuJ0BxIj2gOaAlLsJjIMm2n2
HW9stq5htv7sEsr+l1tNF+aESnEB015i/u9bzUSr7CCp03hJ5/Lk2V2z83r2sD5My5Vn4NMwMNmb
OwLwDBHuMjOpljn5BWR8dPgXzYkfe1m7ysu5/uybnU6FaDZp57E+tFRYxr+RCkxNFXrQZvGyIfBB
8aavMV7d7BQDIsHQWelzEC4V6Qq2zKJgn5vl2gMbhOQ+OcjI0kWvbYpYpEsUaFQ+A9kMxMT8v4B/
nuI0rl5+xt9O4Z13INH/L/iPpRL5ASrzr/Gf/d/+vUj/9u8VBvHvMKA//8t/YEAgPKC6UGawgX/D
lP6OARl/gCNaqgqID6XfsQF6/vSHd//QINOqmMQwkyAHF4TiTwzI/oNOEgKIjk0i5GNd/ysYEIjR
e4Cd1QcvW1WhTMGfVU+9HkdPd+ZRiRUkTsmuBVFZ1cTz+LMS3I1NHF3HjvUiTdtThX2PYzVfuRgT
NKpNQdPO39vCZtOwlJuid9OVE8+TH1YFHmEIpolupEdTtXqhklWwi1uckoxI/VYF7nUfgqhPdnJJ
zPViZng45Jq56oVRXbiMCsMi28+4td4nLGnau2XYpIfG1cLjhHHhUhgcgAZxGVOc3HLz06WlVkvO
sbuesMg6Ks3tLw/2HFKl/jYm40CAUy61CNx0oKETdFut59lKHIxCFQTTLdXeVzrVmjC+bwHOM5uu
mcVab9qDQKYYUjvly5iMlx2E7gqmCirvVAv2XMFw9LBFS7yAAApFPDuVom/mqPmm4Zi/a3vk0Emf
e7s5GZjeuiaV8kC7gSwr0YlCNIHXx5l+tlB7pMRNg+w93HdDliwVnYxNIf2vTKoEP54F9u1u/HOY
7J0ZerYMEtIWfT6nl6y669YKGTwXAkVOWStLIYj1qJ10K5QWeybaAHjT6suk4iKgY5Efu1Ruw0bs
cLBoQT3Gzg8m/bEy6Pu1GDU9fuTt3s2GTcw1+FqNJrYRte4LGtmVU2nKqhmddNUXAi0VBfXSI6Nw
iR791kp5wOpMXLiajhNBknMEFkBGkfcQthWGZcE6aWkTAuw9tMxPsIrpvXIm6p4+Kc3SFm4pv0pp
ZllQ619lBDHzu3g5NARDqIPdEXQIW9cDHMfbypCJrojOJ7db23qEtxW1bk6qNcmSk7UoRICpjqHY
a5AmwjBJBxUpBlI0XwZjlNah+rTShrF0+kVV6uiyJBNrTyJVsgjGftwlwr0xTIW4jzK+a01Vhk1a
946V1puwwT5RAVoEzbkYVW3eDg0ntZ2NCRZdICy7ZK4wbAHzAV7BI3Z0MqzhFEJMtdlbkj/3lKVx
vGgj6Ja9bcarZAz9qej7lTo7WwViyMYbo0MU5aScz12EsANoxqELUQcU6BU6+DQob8Cjh5XWdBzQ
VJbwVkcd4mDL18EqZVlWpXetE4uXDx659ao7XWRidiA1szmYFY7/Yg6rgznjGpIbL+nYXTpY92l5
6u5TR7msx/rJHp37vsrFPiHzyK8wHV0VGFDweMxxD5lyRPbu+qRtaUBpSLPV9ilWUmNh1vgwUaVv
jDEY9q2tDXuSPsPZojvWM3tfAriGpf1TKPEeSnuKBQv+zdVkPSjVoO0VOVQXDTiB5RZEujBEXStx
hw2Dk9h+Eoe5Hyq9suewdwwgP09g8wEIV5PJ5056/n+4O4/l1pE2277LnaMC3gzuhAQ9KVFeRxOE
joNJAAlv8ul7gVW3y/33r+iI7klPWCSPVJJIAsjc395rXwvxtczM+mKNHEvSyaaNpneS3r18Wxga
hI/i3SscOpGz6aW00ADLtDl1dIEZE+xUtdywe6fTO5u3BoVJRh+zsm2adc26NXSk5WxmO3op+Suj
Kb/EYraZ0w4QZ516nbUetcJB7R/myPQ3Fm1fq1z2M6yGmtbrdCZmlchrklM6OpiRs9MC/SUdakJg
UfLTiSz9YMROtUrcxsCAhOwb+AjoJGfrC+G9/GLgo4fSmHF45CqHUJYDTIPbUiTpY5PrG8qC2B+l
PfUcnrqnmpi5d/pq2rB6CLyVVGBM3brx8XTWxThfbSegvn58GqvRCluXkWnaxN2FXsUfUVLdLbUj
PwNgsvw1NDXmpkVi0T3SswT8scSwOQkZ71OkptXIDjSczH44JGZAjVI0U9QMPRMfTbR2PCTOdVnA
503b/JRGJS0AMBMHJwUCFrtfZydr1nlsZpsxiQ3stxjao5QKcj1pAd3aI+9k0bPn1/xNnzj2EQ3d
3dHtfh4WVEUPMIWcW31AZGqufTUOOy+v07XTV8Se+/6kStdA0o6Gg+c2h1GDrQPCal8MjvfgYpgX
wAc5a0G9Z9/5pAVuBoO0cu+KUl5oHaU6loHUQzmbyUOQCOucwqK83Qns7i51Uvs5atgl4IkpjrVh
FOs0q9Ktm/nXOm/7s157NGA49leRATvSZ1gZeju626aazfWkiy/Cbei87mHDRQnNzXVDy3Dggz4s
03Kl6/Gj347DUWu0S2dHe2tBonggfylUatRmimxWl2KnlZ4IwZ8wBxcur7nJCh0jYjhICrj7BEqO
sJpdYEYcxDOgHPgCm1RxgVZVupl0bcDaZofFuG8QX64J0yNqZpiRaPVXw27rMBISnp1nT9QCk2uu
0SBXYw7uM02Gh8oRxr2ZcaoYVe19zYxmS5KyecSWvjO9bm5W+jD7p6GscaQUnKhk0sOxnL1wXqDB
mZM8DCVPC03oG6qASW9o5ofoMI7YPdWkrlVCzeHm9hBxyQllOY0rQCm0xOvqt5u0lc9URE2PdqEA
2pjJLq5bf4/r9rnIXFhGTcu5Thof3pA/u3S4P9jlcMUtZCKvFdA4uTqDO86aHew764Fy6HaX5f0z
7BHO+1ptPOlZ+dbnNNxO7EPXOtSOlYXq+jhvkxLhrZeO9z7Vr6MibF0k2RuzGUIjQ/lWgE09kWIr
1wFw7q2dQItQ3fJBTKog1Cuhhb1JVrIAzaTgWYdJVt877iDPVHOFSo+tS/AhaPUUSm31Si/XsDF1
TWtPORXDY8bJU7jT3oqDYlsXJju+0V9PcWtcSuurE03FLgAaBz4mhQkMHwABeDv3k9gGpvaYl83G
6BvOxl2zkAoOQD+MLbJPxikDAiqFpV7oLHS3oqZANqffRzMzOhdRy6qOVaEqimRdGqRCguhzimrz
YOvZrhYVyEOL3yX39B3cxaTTZFgYNJWZnX2lwRLdmoq9cMz7LdOsDiapHd+bs0tljakd46R4Lkwh
drZjHXJE9kENeogrM2A94EV4fXQcH7NZryk1yu6CXm5QKu1TZ8FTbTLvkcnJ42SXZSiMiTUUZ3eg
t011dssHG5zeyaLuk2a18pBWJtfaaeATUGcjD7OryULrpFTph7F5F6XT3qugc5R5qe4QYuc7p2NY
Z/WKyJWXLBE9+9TmDPNgipz7LmjubjeyTLKzX8mjmOLvXaFZRz0BwtWBYiZ8n2/9klUgpLAzknsN
wNM2GB6OLAdargPdIKC+uq4H6CO17gw9LlCBNN6OnBfJjNa3H6+WbobKbC6d9MRaaMp8spkaGH3r
vGcvsRwROFyQEBaHM9ek+GtnWem+82JgQV4gka7gLnOpVyvD1eptG+R2GEVE73LlpuuqpdIWq2mx
V4X56ACRWbGW0/ZVH0xhxTkoV+2xLnodRkyebWdjPqQ1EG/8Wj1jvjKcpeZCCXJr0liJ2Iqgb1d1
ywpPcMEPR0eU6zShvHKU+LHb2hR7ZfFaWpXuc6KKrH1jKvd+EodgbvOdJgx31Tfvfu2Nr5ltA58s
x7ve1t+I91ByPkUvGTXzqyRogQBFgbZycJhvy8CNzn7exXsidTszwHXB6ia4GnwYVwMfgy3H9LBH
gk92bZf+VBofX+BtdLMlRrKZ2wn0oAK/GhgcwU4p1844wFEsEFNUQ9Is7t8bb3jITJxNImqg17BA
dgLOXQHxsIGR5pizjB18qGJFPJnbuo3pvo3hb0nZH8x3Sbmn7DMbdIGR7yRhpEQwI8prsB2Bxg4s
631GyuNdAl0fuXJK9nrhDBc2WsOF63e7XP22ek85bqu/Jl7R4C8D5SH78YvNYODJmYtiTSAyYxNI
8mCMxRbMTr8JiMOvJppMr64PZ3iqnS3jZbqAOMkPdIwf5tn81BKD7kjVX/oZR3JKbK7GknegM7Tm
uLAa1hqUKjJ5DKXPEgVzhH7qY5lve1yutVM+UpEOarczMGxl8PgnuzU2U2YPK63UXcylFNWMM1Hf
Mp1OjjUCt2QRM1jRrUoKcmQv5EqPAwYgZtqy3ZoP9qyFczdtWB3yBnl0LTJNbfZz3tgP3WzEaxqz
xV5SVJKIfgd2mCLiKUlOavTQssunaNI+R308ymK8i1wbipveWc9uB5kVRAbvqKae6oZ26nq0vW08
gCisxSpamh/82ox3hT/axzxWD5lM1LWkcrecwIncbqIeqVizJjgry3NDm01ho7RgNWn0SmZ51R37
md7rUp17nJunqaSu1XCiiiLDZAHVEE7vjPxrLui0NT4b2hzuItpJmW5uvIj5Rgqjfz1Yj7hiQU3L
tTmyDdEjSHvaofWrB71n1yNLxqrM+bhegF7aku50xZLsjVHdG/+pHEXJWJiFmDX5FAQlVZhXRQU9
2P7mdbxdgQ+fDmvD/ZwgbHXQqs+yIUNWGzLdsBTFJm4l0CbxtKnvSX/KioaCoHhrWCRMZvgoTPC7
n1Mh2RFbvbtup/KtrZoa5StId52XPqiIYjuHDP9aGSP8O4cRGKuc5YxEt2o0r+d4b3XeAeyXFToV
V5y0szb5MPa7SCZiVbYBExInR8pd2j3j3A/rLhdh5rnPXms+12rZtWJo2BRlu255yb0vzWC8mB6z
BGs1rb0isUPZsDTgUwmDiYJ45ZwJd2JAC8p6X0rmZelAXFcn/awg8XqS5YLRb/DW2vu4FAdIuWzz
NDsktt7sUs9gncp3SchbgcdQf3JkcycjqGFbOG+BlN0DUfoBVWTMTsKVBvBpUuBZl97jlTRXNLUX
O9zuw1HJizZ9k1G5HtpRsNDWWOQ7UaiqmepcrziUO87kAzZjm48LM/y5BabbIeRmEwTQypf9tun7
0OrMkUBTP21MDoA1UvXrEKBnGIPGZAtS0i5SJqfMCCKf7KuXIQs426Vo5by/L7mjrDDy608BPy2M
7XFntDTboakfY/YEazu4OmP8dUzGYJPAswtVXljb3IhDmnzzXW/6j6yl0k1jOmLlBJoe5p37oc1t
e0zTgdBVz7gox4g+cMxUVZFvjCw3QMFGB6nVnxLQ9arXHDushFOe02WvX+XQiQMxxgcz8z+caSp3
dcuxZvb6aQJE6MbaWzVSGVCPHtWbkVhDqD01rnaaQL8bnb7uhqplBex+91PNPxHK+zlEg7ZSnAsv
iAWsP+PuVCiNVR8usNCBfn6s7ao+CiMNb8rUf68x73+bMguUA/3+/6/Mhp/5Z1N+/kWV/fW7/rO1
04O0g+fW9U0Qfkuq7DdV1vzFsAygZJaNq9S49Xn+P2ee+QuMTpRc38akZFK/97sqG/xC15WBhXyR
jUmr+f8VVfbvzjxkX4A2Hjlfipkxx/15WkGoLnGFVTUh0wczS7RNMBsuJCoGa1mv0INa4DvC8joy
6KUXjvXTH16uf6l3On8fSzAq0V3af1A8FzjRn3+FuC6zkfYWwKGmV362NN94qpcvYyk+4yKRRwik
565zwtoRxYo0xZUv/hINI81GqsUb1w2ctxlQH82+bXd9nNhbMG+Qx6G++yo9OVHuHzh39efS93vK
TbyL5pvBzgIjvOo8HeFXc8tt0HfFedA8e08fzdo2k2feub0tE7IHsnd2Sksf4kC/b72FkLxy6mTb
8UtsY8xv2zplpou2NpVBcx/p1WrAahWqHs0Zm1n64FTj8xCkdC2DW+7kZqYN++A0j5aH5tds2gXy
69atfh7E3N7lbIBSX34D9EOlSR2R1pJsXpKOg1o35AIWZ2wnFf0zU6Wb5x4H2apBRWGZjvmtd918
i98RHdb0toRnok0qYq571SDWsQ7ntqGvuWJXiJ95FIa2y4LmjahtQSXFU4Bet8rZu28UztFdTm0o
GNsoOkdDka+9psD2NdCvrALyRHlKRtWX1XjOhuxOBf1epll/jPzEAYOIq3LVMBltqsq/Q34YCUb3
8x07pbUBdIdeby2Kz52vF7wKNZ4G3T3kY0xVeq0/pvS7PI8GFwhZm9uqVu+O44gH0ffiwWzbHrS0
hoejX2AZj24j0HNL/pdWpGxUCUwp02JPgbAHJQG9p8DBKRQikT6L+k4mtCBMBZ+Cit6W1rZRqLlc
cXViF4lsYtzF7baOXXH0rHlV9X27NnL3DRBRdp9pbImJbta7Sih9ncytfb7djNLkXl6JXeJdAvC9
z7rd/WhjY2fXWPq1LOUo6rX3jj5rZ27yQ1NG4x0539e0waPIC409bnaPmuQCZkV5umYdaljLVSVY
WbmNZ04mZOAIr8V5JB8FRXZu5Yn726MpsUIInNAASlVfIey9Tlaf7hrVMI0nMYR7vLV3k99FOwrH
Tx02medYtV+ZIF/nfJzfi7hgtYTF3BewIayxrbc0dCMcWRGuo2zw27sGnSVbPvyeo3+JoH+GTe+O
d37tE8JSlYU2m8hnnDol4QIzehFm9lNemMcMq9pRMwAB+80bMYZVAVZ1VfzQhkR9sWtNXzexqV9S
s4e+1uBqcVlGKqPZcc5yd7oXe3t/9L+ZQkGrN5MKGGd0jd04eLSQYoHY4bEyq7k9zWzrhJKnWuTP
9GjEh6BhLd9ac7pu8igmRgnrLJ6zr+ncpz8r91tXWeV3b+QcIloKPfq+2riJhaVVk6+WUvqjhTBj
1Clgpj6XBw0aaKU1zX0fuRSC5/a9HYv44pUe3SUSdwHOQIe0Npxdt8sTCGvJdxio8xVqTP4weu6X
fLbiL2pO7xyNbhBbxNOz7VQ+Fasy/uiq5CXLTPGTLdlqjGbcpcPi+9SL/rvMrW+lG3VPASP9lTe3
/SEhib4M0EGCcePIwTz1aYHOebubzIrdrGnkoBTdUTJXCNKL6oawKyAWlVPFQL4w0/xkDdXl9hwr
iRl7RWtgsEsIpoymf51xPB2waa7HKo72yWiMu9i2zQf6YTfIp3g10ifLrTTY3fkxUlgVJsfqdpmT
n6tRuKtaquSK2PwGhXpVl9X0JXuJ2MatMg6VCxeVcQdPeF3pjXMfUIruZcZTljTazsy0V0yETOzs
4AwOAOdyjXMDM+yuKt+5OM7nPg/eY30goa3wtngOG3w484Hmtud2V+TUuOSafqr1iEOgsvadLb7w
CeUo9Ni4ukm9UePwRjcTqRErKjajUdOaNWKO6cuzWRgv0gewPaZo9vA/z3bpg+8W3aWJQWXrHHW0
ySxZGrM5tHq8Gmn4O7iTOa9HcUo4v61NV4r97OHQVnP25g8B+5SpGnYGFoAMLMXedsdko7uwxnqX
UqBaSSOcWohAlW1+1TwrfkIh3kQ4GPAJUcPE/t8vgf5bzc80djD+2Hh558VVZScx5PN+3Ptxj+VL
k8eJdebFOsT1lnmdsUNj8GHnPfWmlh68ISveyrG8142yefAIM7+Qe1rdntadyqMBDTP+7WGPZW/v
mk66cb0N5gbnHdYGrSS5X1/jUbZXJKl05RTd+MWFZBYWU62OHkVWbxQVMPfxQMhGvAxtMBXb25dp
lX3ulKQhbHTjSx6PFIi1nbxTKsbuJJpu39emRYmcw96QBoTFlhsdcLPq7yNCZJ0G06s343RKpxFT
by2wWfv4uEepNa+N9mQLK3tJMxrgJpzneTE3r0hY6r6ksi0Q9Slwvep0u1cFVVX9+uRvd8cq20Pg
OPApG1GyxXhMl3uNPyREpZYx0a9359xs94xZttivur0zxT+zAFeE75Dr9HVJgaSWe+dauRdiU85F
1i/YrtO7ItLvKxubfdlnYU7ECaR5ZW9s5zlL1cp+9lt9YsETTEd0+LJY3e7Ot7vG8uyvd7PA+axE
7m6rkmIgmtexHpb4Emvln3MjZV/qIopDNHpXBc3XWW7l58nUKBISDAetoZjPtxs/VdR7zOOLmY2/
PWXJEoo4LqLEa1rrPigz/diZk0IO5NRQLm5dSjR9euw8/8LC8keT2XikDPpg+rI4jLLKKeCoq+kk
J34Y78l/PuH4Jk/c/s3I0scsa+qdGOfp5BFy6PX1nAQ11HfNPxeduGsDJ9tP+uRtm9LxPxJOWoXz
oVNMR3oOP/u3pFXRQ5/k+HedIWXGxNQkz9Kv0iI1H4yO+1x0bbLpmti+K/Jc7X1vsg8tM+DLBJd3
03Sq2pa1W2/tXF7b1pAfQznY7Mm98Yis7L9otQJ/yfM2qCVqftjbjfok8Ly52v3tJsOo537NXK26
wmVfOc5UPLZpUTwGfmvvATKhL1qFI9h86kxzk6jY3b4m0+xsw1TBWgd9MZzB36ah07cAbZeHUdGM
W6kmf9/VPvOQgAkzaxLMZ36iHaMygUQROT00sHm8znjIrl7fBgfLS78bndndB7glPMs/JLqyWUKk
6nXyAUdC5j5rWb0KjDy+3m7ivn9nb4sLttLDapjSVbVQELOZur8CdbrvVoKG0O8tdOQyNr+WQrfX
emdEO5rQnE0zMKCbuBLzi3XMGduSWhvpizvmuUbIcs97CybnqRCt/QPuwyZ2fNiiDmZLu07wLEc0
MBJR8Y/SV8hCsnKDfZy1G7csJkTiEd9e2i3ev5UxjwzSb8/7SmCd8sYsOCNz6JPPwq9Zvvb2Db1b
mTsDq9XJg+cPm+0B9XvGB+a5d7UehL8/ZWkW8XdX3t++4PZ8FjsjXNr05+2p243XTsbK9xPG09Pc
rpJUipilgRDnmW8d5xyK/3LjAeS/L42P35/BRRw/lHoUetKv727Pu16anFCoOfJTq9/GqhreDHKi
XI7c4ZzH1vDWtHTT1539XI+aB7G8fiqXp7upmg+W32BPWb4pC4oxbFPaZm7f5MC/K3rVXsfGrV6s
1l6lhAJCbUH5Nx1F6SxKtO6UK/oYGyuy13FW9Ug6ZndyHQVaAegshoFiyyp6+pj7aw3/4DOx8UnQ
nOYfC06hj5hSf96eHxNKIH2lJw+pKNJzPdMm0C7fUKO2aKNhvfdenO5grzd7jansq2NGR4dM9afm
4Wd3Wss6ioRynzSqnBcjqDnLaWlMuUpgvwwBQqY5yPricMl5kSr6aTT0a97+sRoIac0YDmZvevd6
GyGpEAh0y0OK259dRnQXxOZ0WzoUKMYBNQ1BSzxepvhK9J7r/7zXtDkAztd8jB6seNzTYqVJyjJZ
Jn0DqsgfwrxzeuT1Ny510otXiEJPk5y8PRsE8s6ON68grNmvxDzUnrYYPbRTz34tnKDbTAOqPQeD
/Zq6OehE3yZ+sDwEoPeKm9W7v/1jln/161K+cOYeHg1/2t+e7WWCQp4g07U9vUIRnpKTYrR0tWdv
r8dz9ewLlth92vKhSs21X4jkQ6W4VGfQ/7u0zWgy6eSpUeJCeaH7ZI5BdqFRJV/PXqmf2Bfwl09p
CGTHWHuOD0q7l+JozTvLLUd4Gql9H5V8UGL3ICvLevNtlupxVszXhI3lDp+3RaOTHNiyaXKru631
SFNZvmYdXn+kcroDHMIKSo4/rHhE8fb65CQcekswKYl7IzKdky5G6koGfnNcPKyY2+6b2fnBioji
dWqrJeIU6OfbjZ+0Ohrz8liI8txAJOFS7cenvi6MXSdlycaSXZ10B5uGAnL0dh7E196x461ZlNV9
JIA0Fq2Y73LREERO6KXMcrt+VlkkmAmr4Lu/VF7UZvChpmOdlsWGFAoKZtlXb5FG6aI+TuJumL3q
TZgv7NRoJcuVWLlSyuukOF8PNhd1fE/pIJ6dmb1Q5qTtJmJ7/9Sk9MD2ftN96ZQ6pbPSYGY0SPz6
EeDrUVfV3cDa6dKPfrKxC6MMR7a/NaX0ZW4Xp7lIypNW1uXp94eYVco1KmC5b+aHpkf/s6jafXWy
6zAbDnMxWZwSMZ8qp6DKRFPPftk2Bz8pnymY+dIPWnbXauAVYAsy/ertK/BO+8qmZ9uxUL5UUNMQ
FwdqjjyQ/bvbl9xu8iDptkiVyKi6jHdMkhQGH1z5txtnceV7y83tYVusysW5b2LhTxYvf7v4+3+/
iRfP/7y4/2f9JVnSAPqygrWWhMC4ZAXYrRAdWPIDt3uk7XIW3yd2gfouFYn9okTthTaCG9dnmJgO
oYRiSSfMS07B7+WwrnM5bny/u2TJm0WkoSLaYC0ZBwYJFzSv6RHKQvVgEISoCERYSzIC8lWzqayZ
Wj1QkTvPxQEVzWl7p9lMvenCc8F+pfc4mlumcmQvsgGBWxusjVpyGdmS0GiWrIZcUhvRLb+xJDmc
53LJdYxLwoO+VHGWS+pDc5mPZEsSpKuXtEG9ScYNTXJs3pbMCJNstGNiJPWSJ/GWZElNxMRbsibO
kjppY/InTUcSRbL0K4mmWEtGJV7SKiaxlcFo6AgGh8PqqbzlWpaEi7VkXXJCL/8D4vD/qtQ2WV2M
tn8QO5dk+G+J7yWb/n//z052+Wf5/c/a8G/f9Zs2HPxiQcGCOmpijcUv/rs27P0SoPLqAcYxhHv+
80fHLkw4Ha0UQy/k0MUf+rtjN9ChV+DWZNiORPxf04YXp/ofkRjsO5GesbBbcGAJli/h5T+Ekz3f
SYZMQKefYq2H/W08DHF8zeOlYtz9cFVzz9brVVnOk2KLRD/tu9R6asLkxTGr9z+8dP9CJ/6be3j5
XRDJTc9yTdP5q05tEWo2J1YTi5/ne1PKp9rvj6nln4kOHnR7fvz3P+6vXJjbnw5E2rUssgd4AP7y
p5sCXQu0VphV5cWpcWjQcj3rSWi23j9wVhY7799eZc+xPcPEmc1b+ucfJQxFlSyHPa+y+ulIUDim
Eh9ceHZ6PVPtSJfljPa++vd/IJ+fv/9UUv+mhfBv/1pV/4f3NiGMNzTEosNssq5m1n1GQ/tsSrLV
//7n/I1+tLySlu8D/cH+7fEu/fnP05rEjuaMNLJIBM41p8FCV5JJWiPjsAv21/jQ2FOSWtjQf3Ek
O/xuxpI2LImvDvIvm2NvtkgRBqHZFDh57JoCXbba9NshicQ+EufJMsh45oExEcYNrihC+WFs7xGW
YRmRGFrLVH42hYVAIQ5DkDA0xRpsEjMXZX/1WaysZVXh+9WNHxGAG1/Tv6e9hkitm6Ef4PdILIMY
tu0cHaP/B6wnM5+/vxcQZ1yyNh5YvL8xl+te84I+sBpa35J2lxrtRevHe501SCP7Y51l7TrAkLTK
zZLS2JGGr1ZfQSj+SaiVcsM2YosyP/TY+6kEgPnFJfQegGSytknOjEz9Uf5yGoVNj8YGjL51Ccof
IZ/KQVuu9XxMQysuP02uQpCZtA3DCvZomIKzM5FRteEzFG8lk4kVZspiG1jlzhv09lBV5c8+pkAS
Vz/6pWd9cNgkW2OoPgbN/N4Eo7UWE+18ecnI3ifIHCTNs5qxSLB1oKRPhoJF2Wpghl9Y3oDFPfsy
N/WXqXF+DGUyboU9bLpOjFiLxUnP8KSw9qOrJCDbyUDcXAq2bLrlHD9Nd7mI9ZXmYIQqCu0hNxti
qia15JPK0a5SEPBuv5OlAj1FByEN7+SFKXFa2W4e4wmN5m2KvrHOzQ6jx4glPGj80B31eybMbPrq
mQaKUqOjJp5IXUYj3NqivmgpEi379JVm1LiBreX9qFZFy3DCVVSs28wU0vvMirzdPBUvfNZIlNkG
PkvWGYM2/BSVuREd8w5ilSGehmaNPeoH/huFGaBmIWMkoXA+ahe0Xe1ZBq1tGRWjc3V0VFuwn4K0
m+GIVKmk+DuQTCrSofiHw9jkSvTX84VtcSi7nCo4jP86pHMmlbSF29JUog8cpFWy6oP6vQ/s72VA
4Wht/7Qr+Smc5kvS2Ac59gYeTPYCY23tVNE8USSxXCziTj3IPN8A8DkpXcN+0ZtiXUUTH7jG/Idf
+l9cMxAtqZZgqEgm8K/cnrgfclNlJoabWR9WLikPwgyfOAP2wnjUOvcfANR/Y+Yyw6R8EK0Lcqrr
6cbyGv7hnErYbq463SpDuhaZ603NV5N6MIOLE5a0ctVZXypZHWqnvnTeWk39P1wifXs5l/75UsIw
1wW04jMi5tS+vCB/+AXKrMsGoAkFKszEQRGBoXfiT2lH0yIGPGoswdd4SMQu00dtq6i+xKA1COB4
3ncvm9Yyw62ZuxA1jPnJCfZd4R1tGZ/zyPxuWSHOG4r3xmrlj/qTrpFALd1gW/nFp53jl61dez9j
GBcIKMZX2XA6IUH+6LnFDyYguyyT2iHCODaz316ZzsBeIoXeP026uUkfGtOu93TxovLWYaDHF6lZ
X2K9PYm9mzKpGrzFqHrWB3/XEPJcdxLgvJVpdMFlqtlkNoWLKnPoe6D6JXDLY9bReKm1WrHzxMuA
jDNp0l8Pyw15mnSNQz8SIBuwJ+ZU8pWAXnf+8DnrCldtNW6dlFRuV7bDjkkcczvKcTNdxWsn4hxW
+BeW5RhYTI1WzCJbhkt37gy7OqrjcLBcse2r1kakKbCbtTqDiKH99BNyEWapkblxMetbD4HIzqPz
jT3qB2a1Yl3bMXvObnjR5RwAbqy5Qim0NDkSjJ2GbE9pEFSGrHjXoU2vvUoRHiRIAujTVBYZc4zF
mKWTasNGXGJV9KBwTy9xRuN2BcJt10cAdZnHTaspN+UuTbQfuBXRzyPfWPuXInXgV9MtTCFp0+ww
0Bsrc7ScbYoBzyCy0TLVDDWv6MPbKbfUzWs0djkougAQGIx+P9efMe7Tc9eO1HrSb1t7EXBD0DHk
hNoVH1p0Ui+tAQya/tqBmKAFDjpxOz1mWvyVYnRotxlFdUV6NdsOc2mr0+ZMaLWWtDo2LiV9xZdB
E91RVTAd6n4Iy8r2w9Ju71udrG1vMReFnbxKJHTLqKJDlBVVuurjtSJJtL59US7GxzbgNQSEzPB5
8M4EWsE5j5h7zKlljFHUHx12Nibv2Mmr6FOmo7F1lfMeEQVYz5216jCTXx2qDwZPTCvLKinBKDSP
c96cHCJz3Gqz+a1MexttLwUvRG63MflklYWqVmIM58amDjTo/NAz31JMPlGwpXuiWdUVpmFlYi6w
zHjlR9dAi71D2zRx6GheS5Fya60sAy/eCK1s7aVusk4N+2Ir/wGXcLzu4vHTTeUPPJUqj59GKAAe
NrG11Dtvo3JsZtlUb70x+Gol9j615rsGXVvQEWkNX2+RfO7gcsKOvQJ8NGkczr1cM1XPVm5fvHSl
+Z7gC8hKNPSAUIdh0oQck1bPRPsZyOqpaExr4xBCCJmfphs5aSUjoyndOtL9ZiX1pZgN4lQ5VrfI
1F6ohA/RHWjaQaeRzhcFX/vXP45C0lfwKTSf69s2C/QN4HsX/EWYRuIn22VGT4aYN9Kx7hQTPaDc
NLA0qf+ODfeJ6AWGTTmfFFeZqNA+mhrcgZw/ZoXorTvvblmdmhRHdOnQ4qR9n0rtqzVn08qLmh4f
41CsfSF+9EG69PxW4SwKliDWN0eA6CCwMDF5KtF8KhBNDcnYyf/pgaFaTUaShtI09tIk5Y5CmmQ6
ByUrZIDtYON7WC7WYD3k0QseCDzGyv+Sx+VBDdaLspis5gSeEciz77TC38169+xAdQg1zCrsJGhd
FsNDN3afXJc1eB/6ZmjjiB4AwmyZh4TqC3tldRk9oANukxoXc55Pe1HntPKmD2mgvudN22xK9SPt
1V2FVgCPhyrXQm0Lx9u0Q/ca/wd3Z7bcOLJl2S9CGWY4XklwEilKoihKoRdYhEKBeXTMX98Lqq6y
0GAhq7J+6pe0mzcyEyDg8OGcvdcuqrPSKNdu9zg1cbSxmLdX2WCvtam8MTKCWNWQCQFLDPQXiUll
9LBh/Kiz7q4fTvUQ3qdt9FhEpLeb/QOguCM9wQfc9vFSVTsNivogr+TwQ/aUaNHdP2QGu4rUJei2
Q2LBbGJLLA5zWcsERgKO95W4IvzxGWSXMIb02iu7QGWc1PWtnCQuKwdp6w8xe/wJer2J/OjkIMCF
h3BdjtXLKLSbYtCXvStuUIb+sai6LrumP2sBfY6OAWwq4v45sxuy7NNLnw1eLGPdc9rjUAhsfdWD
qF08DIxRyAb7uq/vAaIs580P24FT6dMMKIeLhQPTgt7JeRl/Oj2VMPAK2x+IBJAJUznZDaKqF06l
WOggup5imX4f28P9TOdahXL2zDOMbbm0YpcFUe1+xDbGkWJaiDh1aVBbzKroACnmxusmS/E2DM11
QfpxKIxXkD2U8/v0QR/bvXmb9NY1JTyIYtm2j+VFmQQ2dPNMXHC2jmr522p8NEpofqua4WwOxu8i
t/ay/qlTMF6oGjImKe6jUT/IJrlDlwGRXSm5naBbxnnBgOz9m8otuIvYocCa3QccyynVjTuOr2YT
VHtFH06mhWPKTm5HY7DwuoXEsaf+jRjUG+FHHFM61DdsMCzKtD5Dms0gQSKgqCNtZftVuS2kchOW
To7W291h1pTrtIvQOhvxnpELEEU1nKsfqjrRyMrjVVmQNWOKFE17Zi5FHXF8tPKzrxLm7Rp3uo4U
ygUH1OTlqmjaX8NQsaVVrJ02BQ6sLt6rRQb0yixi/2AL1Pq+iRC9hI02H38i5OtjUG5bBbcwkNJN
oqOINYtxS/JIh/uwPikKrDUzRgIcVKBSBoukacEUuHClsXZEBySk6X9ncsZnliigbAuWppOVgq9v
oSVdv2r1C+q7fhsohktLZ5SeoZMB1Zu8LFTFxiYZHfYU0l/ioFv4qs2WJmyepDQcGpucaZVm5/Yk
MMcy2LLbwzGVaXs/7G80rYcENTVPSoI9TyCIF9maI9h8+kmMXaMXGGnNbRZ13dqwhLkemvZslx0M
45bzuRYbK+HAVWmUwEB5HYISRwemsVXhDIVhG0ZXyI6E7VwUxndlaFjwMLjPNKIiHI836GaWjSRb
HqU9dBkMI0i2+L8oNy39YLwXEVMiluFF0NFJSsxoa4XTrxr3zCYCyZS3+PyGyaBVochDgeNrmRt6
tab1q8MAch+0qosXWqTBpMJktvUTBfAqGwt9MP9gRngY2+kPpfXZSpOxXwJuppf0tGm5LKa2QaZt
CKJ+e/8R9R9g0+Ee69aLSjl5YXGqWfRJ9qhFrorPsrh1zW6tifYR8y1hSeHeH4GaMy6Q6Oi4UbMe
cg4yXki5PQimSZ40TNMLrY0fh6mQV2ZyrlWBhAlfQhCQ8uDEBrIqc4E6xkPCQcJHYzfYTNHBFIyg
OvpZtHqz0iuFyJGGRkgd96sygtXvp/mt7bKfNwJ+g9MB/EMxB8V80L0GgwHf0DnXygI2UPssx3Dy
6i78jYK7O1LXxusXPvKQMOhrys94aFeRbPaDDJ8N1OfU3ZDlBDlh2pAgbHY4C2ljiUkNeT2Yyq6m
NqNXxe9cD++VhEkQVXukDFeRrr/YQr6WVrvQWPETPzqqc5pYwwaKEzML5NKWyQQfIzzJvDWWUde0
G2E/R2gqmFUgaoV97OVGd0cGDLsghtvCmcqtOvobWXbrPvzZON29M3GUL61QX5WOVc7tvquhapFB
WOi0RsHGG2sVBYfRfUV/ol3FQXWjDVpyNTk5OpaUloET3gEBflHC2N34ONvUmBAhox1o13LOicv+
pfczCC3sbLNa7TZqcQzGZmQu/uNUJQDExCcauXIqOHvgCawxPZPum1CfATun3xgdAd9q0nQLzgPm
liWLsPCmdPZdqh7Q+zwUMEUWkav8LAd72QDzioX4Tc4QmsexWrouR2pltjCzoKHbEtfSym9b9/cU
V6/80mgzJdvOwjscMTHbIxwVuGhUyIIZXPabrS97aPqUbVvQyoy7pe3WzooJcTG0E0xHf6SMpPq7
Fgr2ZC7I+L4xfJg+NIV8L2/wT0b06aA+5us8r6+NzmdDhgoh04Ltv2uGs8T64zmW2CF0z7wcTajW
h5rh3E0x2qpiriecIYJSvnR964fD0ULDs7cwIvNH178UanCf1Dogq+zZN83dfKKeh983N/O5Pis0
Ycz1dpdCvfMRDC1TN+8wiuSeHd8bhVrgL8xPtsmZSBnOZNqnC5KnK0wj9cIAZLHIhuxFR9rYJ/ER
3DkiqhUKtSerr16iOvrmzP+5Tg0h2KFg9FZgde0PxWOXvU43Arb0Yh5EYHW3cwahoI0VmcPtvx/E
p9xm1SaU1bEoiOsuWG77Q01ccxUlDyyuRV0QxNADq+u5kygMS304aimCXxVygyIwjw/ZK/qsB1lG
t1G0fjsvlsyNi0CPriO2MDL8gRXlGaHG8t83+Rn0SqSaZlEGeQsaJtj4fQmkJv+cnxHwlpp0Zbsp
2CAl+FHWdzbH54UWmDe1Pp9srPmz4E8aQTCEgTE0F+tEibchZ5hvbulzVcbVTZ6aRgmK7oz64Zb0
RKvUtMlKTx8Fni0zP1pdybEkjBFxaUhdU68MzZ1wq42V/bCRcLh+Vn5TC/vywZjm3DCiOkRw1Ye3
F41BnqHF4ghTmveg3DwbJqnjY8DtteEF1g/4rFtqZZHu/EbPdFdQ/GzMllb/ePx+3H7S/JMOR99L
07kTEDP6h3Hbd7UEpAi6BEnjXVTBkufrikr4hUKs1BYdBjNnmVqnt3fx/9bD8v9Vm5JCJGFOf43Y
T23Kh7KUuFjetSn/69/6v21K8R94M2go0gfjjZFi8d8WFvs/HNwrYKddi54cbcz/blMClyabw9Hc
OUeUerHLK/6vNqX7H3BtmEl1fC82NST7f2Rh+TQHcuLlP8W5eo4btD+mlaJIDUtoPMiaE+vIWeE+
t3d+h7hitEiMQE4RNS0CEx8F4JSfB0U/utaxk6lH5MKZ/j4gvaz/Jkvq0/h+uyd+PRVzjU7thxWs
B9RgxfgtvD4j+6Y9hF12G2kAtVBfjx3C+iq/Hc3+m9Xg01I1X9VgkoEdJPi+5j//q/6LZ8Vo6Vp2
nizV13YIrmB2bgD4EtxdXELaEZOly28mlk9F9vmapIU6jmaoGiae99e0s5wiUc01na4+WXZzTPri
TJDCgcL1kgrJ+a+xefufxex3JO+PqRQzi9yx4ZmT0UVU10ca/VArGuXLrmP+MrZh4z92mf0L6zVv
lOQOtPIDxgxjrPd+PW3/F9emR6dZmolRiZ3J+9+qT0HaDUilvBnEsezi+iLH9smV5UuaBT/jrLmw
Cd0KhFB8MP/TNrFlCouFTdX55fC4PrzbIc0KjLBVz4xJ/F3x1AK4QCH2FNEO14oV1fBvhvAXnxUJ
C7oGMh1dl/kxlTupNat3Sy7oJuIVhswZfvNFd3CAqEn13d5iHiXvOhfzr7Mty6FL7MyI+PdP1pgG
Ncfo3nu2ztlhql4SzgIL/AF6ojx31viciIHy43AckfGL1Nj64qapmguLCFZP7imt2wvn3I1p+jjp
y0Wt5PTbOkRCzXdtnm/u9S0286+vDNRj37Z50Xu9TXcR4q0n+2JZiv6J5NPnOlaO5kttF5jug3MQ
zhB5+d1H8Klj/Pa4mI5VmPHwaz90mjKMEL4veTe29A86g10Y2Yvqc3pVxRozKEx4XOsj5xD7qCn1
N2/rUz403yANJhpqKKz4Xx+TryP86fM+jw4ow6Jpy409FWeKUdSjm3bGmb8U0zgtQA3f6RNZQ5I9
Vp2vGmVYD5xsUxEaxEUD/Eo7bA3//ki/mI/e3duHnQWtuSxSLDlzYJuXSc1O88gQdcWhZdzOfaV/
X+7Lr8Rx8XGyBkHPm//8r8FQ5QzUJuBRzG+iZ69UTPo2NtVtKeTm35f68rEjgFFti+y8eQ56fy1S
Z4eaSaf3DAu0dKH8muMnFlLm66qyD5kVvsDRSdC+lye1LNYFNRGI2OmFMsTZKSQgrejkRxV2H+e7
/vBXT524Eou1nNFIZOf7W8OiGOJW4pvQpYGjbdwW2fTkp8V66GvPTpRvMrW+vtwMs7SYCxGWvL8c
tppAURUuN4XRlRLXHIO726jTj2HKw5DfpWLPd/9xdmKNIwoJRRCyrw+fm1aLYHR8xtQ8O9Vd85SY
5rMMX7pSfTIw0yd99M2w+mL/IP6+4odR3E25ClmXK4bULPLkxAmlS43TvLzMX5JN9EKaJN9c9Kuf
iU2ZHRkIQtaaDy8xirSUzWTbv22k8AXdVtjxKNrv20GjflztLT7zf4/pz5dk9nAt4QJMJQTj4+4B
dS1ZuiKAN0wx0lfdQ6xqT/ZY4hWo9k4NDHmeQP59zU8Z53OgMThxneXG1tmjfnidbltFCe0wsDBW
0QAW05/Svn+wKNPXU/gn0LDwp4QhFth0mw4cUfmSxf0duoEF+QK3dFBPCitREtnHfKxO87BrpO2N
enXXNkq5mG+9q4I/8ycHmEJ1EHrM32PGP6xK5MKF18romu7jn45aWmg8Vn7wMLkBtQLboYqwC8lv
tGS2/vfv/upZz+dQduQGE8jH6QNLLigCKxo8CzGqaGc7nENgSPHS6PU+rjGdRU7p/c+vyb6cksH8
qX76UKe6amNn6tFljeFPSCxLvXJWdd+eVKve6s42satvRtTbjPv+YyVYYw6vQQKJaPEjPrMS0iEK
Yez5bIJrZcYjjESdlOq2Cci0GpNzMchTr5erjh1U6ioQkXBOWeLApu5SFFa3aONvRtx8DPowgXAv
HAVIeWHB/FSm0WsFaRetJg/CmL/sQ7mA/ysWModsosQ69Bulnvcu7TNI/zkez90mYQc1Me1pBEO4
WZqFTpLfCBFaVAy1oV/lfTmtDV9u8Le2XY2ehuAPRBgUGjSbdjeQjisSzZKlkMPq32/1TTnz6Rlz
gtdVTu9oFz+sRA1D2axznnHo6E+SdnhJkp3deKkGKmoE78WhaFoge6eWjMAr1ClM5Q+hhno9Q1G5
sGu0E0FYXlIxPPedeIYbt/A77YHV+zxKvopCxKc6lrfUtaFx5NkpRkYzduwqrLK5jOSK4JRJy84G
+FyzJ5YecdxsMwp7jUm0XjYsCCJubwkSoWQs70vaYGpNs9DCyffN6/08WTs8A9NyBOGyDuznD6sR
pAawnxKRzdRdhhiijR/lLz2b3UVwQPyRLRLikwMtuPz7NXwWHFnvL/yhpiPzQrRYl4e3dSnF4Z/U
D24KBquYftD5i8enirhBmKsibb/ZA7pvZav3Y4DDNplgGrpl4TofD2JhkjfqFKEIs50RA5Ai5zrg
wga0l9YC3nuB8ZRgEzClyQvyzGkdFU25nvaDQUBIXGKUKVR9r1rpY2mH66kb1FUuEAiwy3oIkbgs
DfYpiwSPmC5Fv7XT5neh0/GL6dDR2zGYxxL9t6Nls/XmpZ2S7qqaNBQylrWd8jmmrh+vbB2yV9GF
M78p13eV2z4VSessa4QTHpErykJppkvVTbRoO5w3o6Uf3pQt0nW30nQuUV+Q+NpCguqgweHTyyCv
TdAKM9hv+MQ9U/fD9diT+B70w3Pau4cAaNEZXYUnq+5ccmL2YlJFl4ZaIb2sURCV02AefIzKw9iL
VeU7E0VAiAMJbrrQeelRJS+0IicEcumbfobfUJwJtAGYbGHubz24dMEhSBQa5TWOYlVigJ7C4djH
MXma7tlICCUPm05caa0YFzS07X2VJemumJNtzNxY137SHsr5L1GYXlOO/IH537yzEbj0JhOgSLpN
FQUSdgZrg5+7OH8BU6za0b0DXN8v6wYVU2wOMH4S/aCFg7HtTFz+g62ry1IqF9BBDk58PKem6tjX
kUKchDHA7LPlnHGSNTddmpwlxc+NCsJMdfzspCvcghJswMInN6jc4puhyU9qUGTcTBTskqFY9U3W
sS+RbBDIYxDW+CBrOvdTMmEWMZjpgt727NpeW/hUvFHrM5zlFoKRiiZfBTBoE4TGqaIjSeTA5EPz
QRrV6tmc8XirUA0+ioh5RHcANuSaUa6HKEcZBex+Y8SdcayrILl2aSnFelosCrdXl1VvP5GxgBvJ
50hTddYqDSMAAjHUQJ1McdAHobazZvrDMLK2FGk1W5O4gYFflkE0WTRVOV7Td1IOtcXYcskWKMZq
5eR2vEdKpIzF0nftbsdmc5vGcXNnxkdMN+FKQZa5BkCgEx6QXMYqfGqtdF8AQlmbkreWFVm9c0Ln
dnQBUMicaAHV8MZcu2lJffQbtLOu2URXXWaBIY70fNevsmN0rZuZef/2F2OqCRJrIWjY2F0wY4LT
t2O7XYKYndcfgqpc4ldWiqzvAmPY2b49kaaVjBucKA5zQZ/cGn2EtFjN3CvdXZLLMjVtdIVQDgBr
rZ9KJbxjkbAlOBZNUW0iuowGZUSbLg3IRkt1rMNNNxxy0uo2IoOrZ2ohPLkYu2FRA5qDZ+pBI/HY
S9oeEvNUb+/JPws32QjzOJk9vRBc9zYI3HQYXpTCxY7VYE4n3VTuEkGc6lREAjVMg4hBT7Irw6pu
kZx1ZXoZzME/JuTPJ3Elbhu1rT1lZFVV/C7Zv/2lIMRsg0/WXVEycpE35j9Eq+xFZzXkNMAhE1l5
sGgdz2KSpMuzPQU8SHaTv+T4CGnD9+2FozoAR7Iq3Rihfbsp6yy40936igSJdE83+4+y0suxvbjT
tPLDsLstIFJUKpOJ1eEE1onWRoHvVZ2N5rMctXUWIx1LCqaGPMqsZV3qo1cWgEwbwNj8mzY1Er9G
S13n/c5SaR8TurFgiHgtZkKliy/IH9ZTCZ6aqhp4VXVCekAdk/X9JZLVD3bpFbkg2Hnz5jgBHl9Z
TRhR4azoJKf6FeVNwDk263qa/pGde2dPmnlRNCDl9fVU98sqGZRj6KAnVVixd4GmzpBzAR/Lb0+a
Ex8mIYYb3hGwPIc6gSJltumV+o6QE2uhG2PgGWVOTpq5a10f4XWKYwqgTLIkh9CnZWg+wn/uF2VB
nLsMDTZ6WAar3CB2SMvoHxcW+5bkZ4j5lwxXpFVOCm0iQpHnaTG5MIEcmm2FFTO3u+k+6EwasNkQ
wh2HPd7acJHCCnFxM8vF3ImYzs7ZJbMwuxgNYlTyyYOI/GpBGNpOg+Vuciv1HJBsDfHcm2zQt3z7
qO+CYg1BYcQUOGes6srBlZD2aiPYV1Hse0hCB8SSJzWcqCuqNVEfJp+YBZzEq/IxWxIxkew73d4W
lq/sdYGypRQt0V6hs/Rtsp2gCkMoHoalhtQHMkS8z8vg55DUHM/N+AR8qMV+lv7xCYzfFkI7d5Od
bwV7mLaXW2mQlSQiPVv3P/1Uaa4G1BTk1eeDAPuO522X6P1tyP4eOE21ZctyJ3ztbGAdXgeolKH/
ls80vNMrVFVrdhR/4PhA7mz9K872wVUGILiy2+4qGlrbM0YJRL3em26Vk88SQPVJmc2VbjZbDjN4
MIaakZH71IensAucfVTQNQ8m2vROaJjeCCI60TQ0DpGz1pgdzbo4EYsS7RR3jy84wSwyGQu5Q+Wn
b93QxYI9/S6sFSstS53Rn31GwHU4kXaSNGHxCFQw3hLDhlBk/lu9T0KAmZa96ypzy34wPrBoO0c9
Q8PO2XyTyuJHJHz+Bhih0RBYnzYz+30c4o1eVdcqgByZvoSVQV6gEm86MNkeG5BHw4zZLWUDs5Rg
K8Kr3lVklC163WFFboAEwk3HZJW32jOS2dWU5eva6BeR6O+7BnJ2hrKjcHdlHr/EFojZOuPbDJ1o
genkNQzzW7Nc5giEZfqgieTBzoZ72dy3mSQNxFwrBQ3SbASexZGQnBLw/3yEi9BSD9J/hWv5lOqk
N2wT6NALKyHnRiYtX1f+U9gmNJfuoLs49tXwrFnyd41WW5FFubGQCnpDpKI3b6V6r8Qz0jlE4iRY
nDcyMoBG+9UR92Z9NCieLXJd/OQQR4yZM/SPenx2xnaZsZaWTT6c7cIePOik+sI2eowtlbNTMlUs
C2bBaeIMOzYyIvx9kgtbhBur004IurZD5Q64oN0/oCYfU8QYI3o4AFiIWjvKY6gj3TuMnBHfMLjk
UV9MAXZ/nElPfhlt5Ji+qKX6I3DCx6GTxOuZaNt782wFytJpnIfOrp6asok9Pzy0znTqtQCWTVzu
DDX6NUm92wz2+MOvDLmNBGEwJTHRC81I6AmzWfMS+KyHwJ+WzDH5QYX1t6FaggRycO0bXMUkIJRU
IfyYxF/8NEKJp43f5o9jATwjq/IDndbkSMjVAy2gVx/fqoey9mfajPoVluHKazva9j2xxctECIww
hjHuOExeerWSByahYJlltdiaqaRJHbY7Xi+nK6dKn0cj/6PmkMEqYh49RWOrbqolOjHHzlah/Zwq
2q0McMuQRalubBfRJH2Kp65sH94Susax8vdFbwpUaML0XH2MDu5Yd0sNMgzjYgQY6hfppprNs4nZ
Xk9s9BCOksop5YpbViEt4BJT2iJY9wqTtwWO4DAG42oEugrsS7kik7gFuYPujBjjYzYQiDRJzWtt
jo6hW7RA3gKwvyHjVtXbY9iO5y6NxXbQ2NcroXSv03ggG2imgPEmpqVh4lzJG8f1jFoqqyK2izOc
g6Plapd61BklY4UBFwwGQnHHPhA94EKq1psNEQnGUgVAhMEh+SXDMbgpQpeTPqIkbCEa2kth5WtF
wcBrh643xXX6S4pOLBHdbwaonZvabRxQtOxaWg1WP5rReIPAvV2mLdzbUeuUZ7PxSUHkW0lY7VbV
XHgHZmKveluQNy7VK0m0xsJWOzzoIyDJqDjEbY9IuAKvnbjZlUNswl6o4SWmbnFQRvUWqyB5lyI6
27bCeSVMVvhlthifagTBXbVk6qPToobluhFRS5pXQmmQZIMZZWqkFSB/2MGrMM8N3BTU+FurdQ/F
EmwIjBOr67YiNjZxI++BJWRXYAYbwCtaa8E61xKmdyXa5Pp8/ILuXPh/gk76xOVlO2wk+iKqk5u+
Z/eXQoHL6LqiR7IvCnwrL9N+ZejpV5RdAIqZjy7Rbli0ph8u1nF47eO6lEyNgniXcLjLwHlu04ql
MFVK9wqpjlgCbmGNnZorkVgv/Zili2ZUulXqRxsktVcxyI+DLwDxjT2ZkiSPjtdsKSFdlSh7mWYR
iM1vTlyGTPNMGVaLwrS7Yxbf1poxMHj4Lyqm5UnF9hdJ3WHF58Fhz3vUiJpdjcJ6wY5uo4xTfqPe
C9ZhB4isQlOJzN9fTZ25b1MD7oNkQe0jjgjJL7eMxoUMlG7ptGDL8SEwg/WvatvZV40dPvo6QbRK
JX9nRqfc5rRbSPIgAC6bH47+0yrMJ+Q842oIxJ/GZLMS0W+ApIhl3mbvrRGoy0ZOvwES8TuE3eqF
Rhhs1J7DqxyQUDdqd+iYclcoNh//XdT4XCpz8EiDvpyrS2hLPxShe+kqfV/aNekgQPGyINzZIkcZ
qlM8y8UeGln6Tcfoc110bjmq1EQROMytrfflG6Ep0k5TlRSsmLic+Fm6+llvpidRUIdqQvXY+803
1ZOvLmkSq/1m0tKoor2/JFq7oZ5M5pC3oo3C5taC+Bip205D0iyEZ5rl3b+fq/blNdEFIP6xeIsf
WzTE2zf9aDHvDMEMW8l3AqabY2rHxCQg0MjmOpuVXt5+9VuhDbyPsXBoa2EhuG10/TjUOvkw4BzH
4pTiNvrmBuemzYeCEnlH+PXoaqoIlOa+61+tNHtsQJdF4+AZFWk+KOaPBDM9F5MiPbM3Nm2Z0gNB
908EGUT5JC881/VfA6XfziXADiQ6Es8zhIziuzv7qsDH6clwULGASLU+vK4ijlJRts3gtXWH/ciu
t5JkqXa+YmMZbNWEdSUb+RvXnb9AfXcaYvxjbnyp3QRNRHqq3eIC8nDb9HNZFJlKb9T2N1XIz/o8
ttZ0qNgZUGGe2bHvn1/RAmC0E8qQ/dweqhGHlo569NPkNspPVtQTGAU3MEy1VTABx07AiKJgAJp2
IL7oOo7t41ynnbsWbSc3hhVdufR+/v2S7bm38ukl0zr+T+LBG7zg75cMJCRXrZxRWGbYvic9uxiR
uswMNnRd6sao4qJ5t74YC3vLN7JxGgxZZukXXpR0y64iUgRCrSTWGgVGqLmvSMp5AVg9ghAcD1Xj
to43Tt7SBO/lvrJJK65icTc62Y/U6cDBjQZkqENppLehVWZEpHZerLHDglayGI2CwKweaaz65NbK
r7duVCh+JbqCZ9R1wdlZHD01mgShU5y1mIm6B7mZDuHZ6sJTk5lbm6Mj7mnK+Hl5cIS/y0wKCMJ+
rTQsBoLOA7WcEvq0BF2DPqcN/fGbAWt8NWDp5OmOS79bs9T5z//6lNQem7StT0yZIGqxidQvFOD2
utniVQYcqunDvhw4bgcCVG7ZLIw6uAZE8BR04YubKmv/3DR5j4GO8mJQm1dUZDgi8g+4JarBwM8P
NmbEMazP4P7BBQ+0vaqcwjfH+UNl2kub/gqpoBR12rU1UZMoMv7FuA6vkz47g4S8AGXU4X/n304j
n7URjoNS10Wc4JqzWub9b2/jlK395PSeYjOjFeeyzf+wxTy3hrVzM+fE4N/bjXYUdfCzNN3vHv0n
sAJfoUt7kaGNAguqx/vLF8WkkYji9l4ZF+dQl2u3JyvHNfVfmPWfLNPFLYjvFgPYc5nweOGX3lAz
vIZL9FPU5EBRav/ZDO59kTuUuFP5RFrqVVAEJNk6rySd39IJusTTU68nv8AL+1V96TCvEeCxjtRs
D8KhXao9DzcK50STYSNiU37T1vtiqkaWbVuobBHrgHd4/yP9AFOj0lKCbyfrtVCyl/mhzrOwGg9P
/54xPgtX6auouDDRucyMlLfe2l9jOW3zEgOYOgcThH/mxoqjyw3BrReAuWf5Xy0idjNXfh96djMe
dZqtgUtDb6gep9r9pvn1xTr67n4+/HaqmKNPYBP7f6HtSwKHTFhYQ0OyU7FX0MPY7nctTf2Lz1mg
quCBszeyhTVPqn89Ak6pKZ1oJs1+Yp7USxIFsLWv/GQMl6WZnYSq3PcqsM8KK6+Vs0Z1fXlN3Plr
RTQsPRkyxqo0JD8xt69jzVkVXXQpenVXKQVQe8F+U2nDn/MDtWrrWGCsww96yaL2lrPI3Kz+5p3O
HbEPqwCC9VmmbZNd5r4hwf/6QWEKjLDvpvkMVZ4bdVEF+UsYwk2YV6QU9cxk8vFgQjAoDP/72l+9
vr8u/bFZV4HG0jpzXoCK+FoEwZWJat52+mUb9J7KsXwoi92/L/kZsj63BlVVQD/hx4q3dupfP7c2
0yFHcfGffbrOfmlleuwV8pPCfk+HWvFc0zgY3Mcwtz6/ufgXE9JMkZ+HzqyWseZv+a+La43QMzNU
5m3BcKnYDpCQxtxuTNe1Lq8SZdPTKs3QqPldu+nY5vVleCUrE6ozFrLKevn3/Xz1/N+0v/BubItJ
8v3tZHzLepaVTG1Dd+K3E7LjdHsx8aKTQE4Lgt08Up2+ewXzFu3jiDOFDlN/TjJFbPL+si3pdpk1
UCQ0qbkTf1VeClN99R11m0TypRlZt1EdxjVHePi3C00nbGVwng1TniVV038/gy80CiCa/rqb+Z39
9U4ykfky0hiEAZ8nde+7spWbIuk8grReyhRNk1addFbpMFSeS7XZdNAHogIPjrtF3ofkbv2/uSOU
pbQeZvDUx+dDVEmIniLli5zAn+AiOlikkumK+1wUwVWsUX5vqKkplKEMJF45ux/CsqjCVdpPIGos
Y2IL0vzy79syvpooLJxAmolqRUd7/v5BUeIph14hlYZe/tmgZNAp5YvmU28MhnNCPYhiuLvpVfkr
zQtIC7xPYr6u3w4xIcBZDpDtvoy1Lebfo1sav0vgsGHKIT3D1VQkxb3Mh6dBa7CzZdoxz37VLf9w
j65ANNXJDb4Z/aipvhiIlkrFVRUcdD7BfiZ8U6YT1AOBC+xRE9jKo4pQ09EvYEYhajjyKWm5ncyw
4oWLRTEQ7jNRS7gkkTWUHfBTunY16Jo6Xb59zmBHnkSUPY3TXJJ+bkZkfwRzD0vmA88so4wQs+kJ
5QsOTXzHAelUbhAm25Q0hkUYA7wMhyQmI8coVlrqQjK4bqyZpwQtmDin8DYZk0fYofay0MtL2Hb+
wo4w4s5JqUCyntGkxVK5j3Hiwn0hg4o5bK5Rm8ZwnHVQijbcYvI+WW4jvSYeXzFzHRV6oNJ+Zgd9
6lX1NW9rC4LQzgJ4rg3FvRAjoOdqP6rtDe3gn3HDRxn4bObLDNsKaQ6LScnwaLLJJx42ulCeWrRt
fBsU8SaJ7vXueoDThzgEcpYeCgmjx11iewMlCQeCgpZtXMUzsFmnzusUW0PA5QmJRdOZIItZV/mm
PAlUZ6Mm085xK9ww0c63rg24Ioum1EE4pOzc8anNR9LupqsfzNR4tSw22eR0Jp1yb8fkY0cJ7OpC
3xCEcCyj6hJFFF90jjBF4xxchBmThAMfp/kh7RziJPMX+NU42Ecxt9PvyITmaYarIQmMRaH6fJc6
VVn6Wlp0U5nZzg6CPUcoWBNgRXj1k01asT3dvh19rLndpRqxsbCV/DLLYV0nfRyc0AIgNcyUfhDw
4TDTRid9Bakyz8FzkPfoKcg2VGn91kxqr+HPOIGyZbBxzRIXgYBfv+CWpdfhaytDbZ4GXzvCHqKC
h6PIg1ZPAB34ppIMwCqUOfBhWL0RFleMhAOu25tUxZqlJurFqB+NILpLItIz3IbXP6CdXzQNKVCG
czYZS2UZPaQtPSwZFdlSWlRCyQdZ+0QHLNzSOoSa9X/YO7PduLVtPb9KkHtucLKbJHByLorVl5qS
LKu7IWRJi33f83nyJnmxfJQX9rbKOq7sIJcBFgzZS3ZR5OScY/zjb7YMeJd24PECw0WiIhpquBJG
XNaQjYfnHLZB05cuFthMC6Zsmaksi9APd03eXIQ67kD7cYrpieJ7JAzH2M7uvYQkAdUFh8UCgxgN
tJR7YUFGjBqqKcT7b7Lr937EqyqJWHA/mmu9S25pDJ5nCrRZrQNTuzcMCe8ivW3VlhkR322oyWtU
Tq7QwQMYUeDaCB2lvfVtdMoQuMZ2O1M8ZwnDPOec5cUfZcHcztLW7Aez/NF27bvAQE0fbj5ITTPD
NoH/m3cmZCjbuPK9mypPFmg/nIWjFe+FRpxR5r3JgAOXMDBXV5pjU1XHhMbUG5tDPB4zs7uaqfPY
AsekCFmz421+pygcUYWKJcFY4Lo3MjYfeu/Cx5tqMZTiucTrF7/YGbwKh+QVs63HsC7wF/On96Bo
riMj2IZdsNdxKF9kevKY2qDFejK+BQlZDjGqQBuHhWDesBynvg5U2aHSHd2ssJ5tP/juEQaGuVbx
TJ6tvbQHoOlYjfClLRu2Bw92l/oDlykWPvyTYPLTXeLU5I50D4YfLqWDYBSQ5miPkXChIBFxjZ4h
sgcBuyB9ysm69WnSdclPSIfOAPsNiSxWHlnpr4z+zS6n+1DHl6Ds8mI7xtbbVPaoPH12lylt3huJ
H78XII1lXpWvxw2TlI7NoyHCgzOxGOmoMcFbaGGMZ0tENFu9tctmXHR5fQ8ShpuSVz9qgTa4fz47
v2ycUAegBGIAByQ0I62/FBl6E4YJHr2AjGgiplHiahSSoles4jz/XuqHTIxXlv9XztBes/sDE94A
gitCmpQ34Cwv86sy9NerOWmb0rbJWnLvfpLklD4gkg5LgebfF15hSwmADHA8+ymestJok5oiLUFW
jZpU8mkq6QKDbNNXrILWa5dKYEwrBcsMMJxzPMAvoGsb1y3EwtCkNWRxn294KYICJwe6GqF39/PO
jlvb49yxz2Vl1p8t7c983ikLUzbeNMQhnzdPh/U63MspvGzU4FKZ8zcgZJxZUHObeVpDkxhEGz6L
zOxTBDlWq6JtJXTDuvXWhS8ePha2rOZ3yhNPRRRA8w0tt5eCssWRz2XeJa5NKWta+e2Zi/myjvrl
Yk5u9gx6NT6B4jxo83E28OomzPjwWJ7PWBGOmAFUh3yyny1mx5iA+Pdqs517vriIS07t3u2MfP/n
i/qqt0GehicrIJBA3fp5AWgqASOxxhuX+vbBU+vbkazrktj4qahXWQEBOn378yd+2VqiSgCGMfmJ
WXufP9LX0OLYE7dBw+gDCI7GLneaRVdlj8iUXvNyuBzMmnSdBhJUtznz6V9gbXzuvz79pKuy6yo1
GGOAzYz1GpLMQjeVdY3k2xGMK9+Aw3fETtO1wELMte2fP/13T0Laav77icZY4PKff/Y87idNy+hZ
OhsGQ9O5Hy5kUSmu2G2ooOvi3nHK2woiqqdUV6nNbLKrjnpR3qcYxXA6gpJZZOEswrr+q1OTjQCf
g65HRecF7aMNH2PM/TMQ+FeDGJvWAwycSYxhzcLYX/dlHNxqjgsPhJCUDOihVyKw6kU4qJAEZOA6
Nc3HRzVhzZVmSTeYJ9VdBNYdCw/qa0sOh+D/DPFYQLoubxMcyc50qLPz8O/vum0CYTJN0H8T+6de
AU+6RyxQ4MZVZ99iLVyHyY8oh88W5tNFPoyXxtyC9KPy10S4j6SB73KGMrkT3OtOTxjJhGOu+aMg
Ngk/dgGzCgcYQbdQDN0msQAaOM2Va0bvq9hp7oYMP4wZo4hM5WhM6UYxK4rTDP7Vn9fNVzuHZdvo
j82Zvn56RKRd3Dt1D7ja191hiJFrIdLL+u5wfs735UcBOVimAfSgqSdHcM3wd6oDqIm6Oh6hzK9n
NU01/Bhr5RzAMe8tp5szvfs/P+rkfG06eoxiwOkxhgOh+BlEAzI/dBVnhmDvpFvpJQfNfAtAt3QZ
LAO6kD/f1i+3IuSpMMJnQTh39/O6To3USmXnj8ukNhG5HL0AVaQHaZpaQtGKO206kl15Ae7x709T
Z13sPz94fgq/FDql7/dlm4FwJdmwGbvJVQ0fmpWyk80P3Ix8L1yf+VG/utkMA5EOIYxFSnRys3Wr
xQQk4ROpLl9rpYHW7PYYtehjjwUZMuDxJWsmZk3FehYxtXTBZ67gq5UFTMOcA3Bk1uZ//pkL+At+
TtG4HGCEJVO5swIMdWFRL3z6MTcyrlNM9xdjQSc7YyBSGO/w3fe6RzIvZT2D+9kx2Tkjjj1zWfYp
XmOwnWbkq9Msj3BKihXKqMdyKtepP5556l/IISUAss6bhQ5Bo6v5fAuk3apBA6iH2n325tYu26gm
YKq/yzhqZkQvKftDNDHZGoH8MIrd+hr7KPmKtNYrop0euyC5q/T6/syz+XJ14OfNlNB0LP0UcTUg
RvQRjE4ixY+t2PQcfjhbY1JwnIEYcsrC9Bno6m4q7E0q/Z9l2v/3uHhLwwxv0qYKX5tPbhWmkI7K
Q/ivY1o3/+t/dsn7j7zyv/yLf9tcyH/MwkBch2gdEF/OtkR/J7Ua/8CHH3oIBRbirQ8A/19JraxA
C1cAgwENM0e2gr9tLnDAEEjn8WViX9ZQqZr/ls3Fb9W+BoZPwQuHjbbwt2MLAsZgMpAdMTolGTJG
DhIq+pE8h5c0XWkV3EVCNB6Q5eyC9IYiAlIjHVarYkEUdRaCjAAZkINHrnrm6NHnjf3T0TNfGYCm
RteDB8SpeD+YuqyC3jUuo6kJAGQnNIzqVZDKYxzaGPANaHBSox8WeSg32K8viaBL8AIScmGJCS9V
lckVjjdxY97mXrK3PP29nbwHR9hEPwH81aUfQKXXrlt2sBQYHAP01SQcsrcxqBmgLll2TqmkaEdO
21tfS/Hs57gLrLdfVs3x58/0yX2CdNzTH9YQOlJgZMAqoQjSOTnSVWPSYIljlOMH+VuthHIrEoQA
49TvjJnVGUqC2S0gTmyqpm5L6E+5tjOCQrwOF+wQS5BwWpVNyYGh9tr1MGWrIhDBSpTaLgu95jJ2
oqdQTx8DJ4AG0WO3DTsNINZ23kLTJ9awwUzdBBxOhYoMXJHhtdUSBDuxn8+Ez49fKmrbpYLNMczh
5CauoPQHOiSKJsuTCzG9Jl4UbUVuwODKq2g3VcWjrImeo6a87HyvX6RyUjddaW/LlBPDn4jiDnt/
kUwYwKsJlLYdyZGK22P+u8oinY6jtVr47rXq1ohptMgqlmFzL3GWg75fJRvrgzNbI2eupVIt05ni
zGwQ91pSp3aTFz5MSk7IL4xof6ZG10H+GgvI2PUlTunRJlCSyZXlqN/mbehGM8E6kOVTPuWbNGQl
iTGx8elM4otIN7dOGcpd26I1CY02fwAzm33+vGgLxTR/EEad05A0DuF84x1dZHXolZU5am9DqzwM
ebCfkizYt0Z/zWg9dNVZ1aaE+TdyaddVaedE3iYkCFh6tDCbmDllnKEbIqLACpsjP4vq4nZv4yVY
I80rlk57TLvoeyANHIwz5dLANAtxwS7I6I+Z+G7J7ckWytjc0atswT+rRZISm2QEwy7t4DNVZAQP
hgCvjeU9oTCwo6p9g4Rnp4T4bhnQRd3J0De5oyxThCEGgWiLqi6Z4xU1TGXc1x0txH5wrJp1PV1P
bV+4tspKjVu7R1aEGCRGASQmcYWjHT4qmwBXzWVloFciCgvbQ+Vm7MR2yNvvKf7+xOMdBju4n19f
dAnvDhm9C2LQifQNooukDi7g2RguTlzfjN67CnPLWFdI+BZtPxAKCfk2ZP0g19QfZnEnzPBFPeuk
owQYmHSiu8IESEBns0qdKd9XcfRXJzhIp06zF53ZHhHNxW5MChwL2KO8jC44SRW38oDzISXceEqy
yQE512qFu2jejZ3LCBBZYrTXlVJf+rJI3dRo6acapAWNEX2TBWo1m+0xCcSTEiktZNvwLiqQG2pR
DFJK6mXkZQ8tHtJ92/fuJON5z50FPrwjdYuoAVtqtxyjdFU5l1Eat+QfmO86fmQLGa5S5GFVGe4J
+dgJ01cvc4iZtt+bR9/WSJBiEF6LZhuTE79+I3U6CNSFKkPjApvJx6LX01klb2314lrMgP2s9AlN
44DZBebyGTduzqNM8uZe85WIGFE67y5VXHastVn61yJSliIztoPXbQMBd62TwNltOcv2tpMK98rv
vhHRhwqiQTAZWEW7iutmbWkKralfv/mGHd3zuv7V2sNb7znZRS2I5jC7CEZ0YMgFxHYMxHQjc3t4
3m6Zz7MAs16LcfJ3taZtpSQDFtNoZZvEY7SOrxiNk6qQV9ZeGBkWjB4ywaYdicEa9k5vW9fzckkU
MiU7GfYgu9cE2cb7rrbJPmozN1RJ+mAig6Wt361yR8eCuUi/5X5tIJnux61Z1ldqUY0wxlPvoMBM
u9Eake/iKQNbT9TvkwIpbkhnxvYkK5jI+q3hFNNVI9Tvg22Zi862Ex5OcIfXPAiyJq1DaFwRz60v
+w79dhKyTQx2Au4R/9VkiAMbIkAr2d6OmKoRYdzoxcYuORCUxCOaFcq36wUJU4XJU1y1ZjTR4QDQ
3WRj9iAr/4c+Nh4y6clfKwYpwDpnaVqSCJ1lw7OZqT9UyYtZg0iHVdcSKtm/cDHfcwMHdsMZ1H3Z
3FZ2Zi7TXmQrwbyzUwJCQYofQ4FAPEWoRuriS23mN60mr0oje2/NZiOizMb/UTxntdOusx+B9Enw
tsSm8kkSj2uBOTrWnpVxn48TwbZj5aptlbtMg/dZnj/3mdKgAH5BdiiYiFiq22o+28qQbL02v7W0
alplOvaJJfnPrpL2L2OoHqsQe2q/XWpOgmI37X5oMkHkOpGw1cjh2TcBRLCIywHJUUPZCm4NhPB5
0jfcjNAzUvBkxCGHgIKpHcapi9YZp0PjgLfrJa96WL8Jxbxj0UYLvyHuRsNZFoVDhbGpxwbts3kT
dXztNFeRncNI99VXh1y/RscBwurYOtC/uFYm3wbBywKRw3L9kB3dRwzm1PRfvlndlOTbc+yleD3g
yoy5xJ2AS+1aCn9XGSPIrEpytNUXsGMiDZMbGOA3FRaEm7qwl3UaK4TZMCKIPLErTO/BdnIYaiZj
aQZTTMAR13j6fV49JwIB3PwQk3x8Yj6jWEPgquxChBITEsLGsZxIBvZQ+UaSgLoIIbHM0mVqTjek
FT4KliZnFUQg/KIjrcd7nySFoCniA77A5VZiZmpPVrATdXGJAQjqaNWnxcRzFdjpKNpEHtL8trAQ
FLZZaCzG6ZJQyge/sQ898yC/IvFOmSYLZ9fimunDZWoWdwr8LgS61lGmCjkgLAN0rmOKPFFFFsG/
3uxDuC+T0XdXjdGvBxM9Q63bmyZlgAOLadq08GqVILsyyKNdMX9TMMInRi8dSVVtR2wGPEVBvymn
e6WZDyIC2lNPOQ6JuCeCfKllI3kcsQO/c3qebLVZYoJ6N0ggQ3TFJbYF3ko4+MqSKDRaZOIYUybm
GLYXHQkHico1/rytwVC21UYEGt0Lmr/4SnWGrdCSxSTt8DkjuCUkpKesG5TIdeQW2egfrET6BxSx
r9roEOyW9CZ24RzBlrbSRBAQlUjahRpVO6xD/4pgnaAIISUJXuhRz1C1TLGKgsFP3vWqv1f7/Mow
iouMBpMQhpGTUqls7tdg7n7elChKLzPFy9YRmJbr45MBaCe+mwMy2h4GAAE8/pVWU4b0gh7Czoc1
v+xEXoMKtelrgaXAQc86BCuWSYCCkl5KZyiIm/WO+vxDpQ4yAiPFGDyoyveuCQmoEqRdY2v7oCTV
StRKvHQkEzCzbY9tF76S1aivhsZcJkW90QRwjN5J9sMaoZqNLx8z15Glay0UpbdWUwsBvi04PFHB
ZrmoLoZC7kQ3jtdzAlId44rOsLNbCZTHiNtUuQqS8DaRgb0JrN5bd2SyVVE2rvtaGVZ9sm/yUufu
VKhpvYshz4YdkqWlopXeHmHlRUtVtYX7/hIjutTqtlnBbLTd0WZIwASkZ2vREMFlQ3KNIOlHMBNW
x9F56NQBH194pW5LonQupnu4/g+YHiCuDjKXan2jDNMjocghzOAV6uzgCqfB2RyZdySV0UNnlFct
UcHo6msiHMIXQ9a4WRhK7HLzo61DhMCiksYa4XFJHaDjHz+iL6+6N/KRMX/T1W2dGGJZqqoC9Fos
c8kwE9egt3xMjFWIsMVNM/GiVIp+YY+jIDfCch0tGbdwpJFT1vosKGE+Ss0QbEnwwN4bTahl1Vep
EMo+loRoCMxAd32kQoggUwY1zrAZSnZNvw2wMs+uNYJhXdrFcNsiomGrvND0huq68e+9Kg1JV8py
Th9Vrk0yv5IYsxIMyQpzPjr08gGTsVey7uViY4fki9cRW57TRPbP0qYVtbPqdPM41kh3kYapQCmm
uECT07mxX1GcTunK128UwKC1UYbVthqaZ4lNdEkS1Yj9wzoo6ucxVvyrODXV5SQaIhKGMto09YGR
7ANc3ieGaBMWA6DZlPuBq01Iq6aQ3CVlkhYNVRovu9LiTodCv1TjWWPmwSaI1XonSfeopbhXkxbJ
v0T8i6c2ZUmbkcHKg62z6VXy0oXeMCGzxsgdKuu6iED/Ywx/4Nz11wH6Nq/LejeF2+BZhbnrpvDG
m3claMbPlI9yMXBIks1E2ItEE5sStLZwum7Vp4TuqrI30FeRH9OqioI/dEGEiKmZa1lnqzaTd5hG
tiuF3K1VB1MHwxjxTiYoSfNoe9ygJgbhY31mll2DJ6b4GgQe4VQyvGSAdSR1WLb995QZE/4cK00q
+7CQ+D3ot2pIcm7Rignvf1FcffxSNe26I270gCJT0VX1UlZ1ezm2Oz8aigsiWbt9MU+kRIIkn3wH
6P2E+AKMO9u+gVtkOhhqsABSUknSnnjwMuusbSZjNNrUcU1SrOtM83ZqH+TrRMH6wNFgc6iY0iwr
MXwfaoljlaQ1GyePmhBWJpyJwNtXYIOLjKDgVVNSYfdByRrqiTL2csIL2fLSSVzGdqzvEYDdpgiU
rzPb9K6L+Re2mgdoIdAD9XwvPD3nhhfdQa8SNYPn8tyZsP3N1rCHBU8w2nZF/GSnZXcZhFa68YXz
bGUGhC9apGr/80tpdFRWZM1V+1++JLKPSUtvPVECeyTPRChCf36ZV8kyr6ts//O3EWvswiqclZ5k
yoHDIr0awytRlN267CmiZGFHdHy+2V/FmHpdxYw6FhFg9jqq29bYmAQUaynuHd5UIk/rqqreMcu7
+/hmEyqSnRFxH8z53JBEaDFGX5F7TSvfMm0cud94g5fK2CmLknn3wSms24jskCN/C+7/OA4rO40g
7EltJI3HNO/wHShp/vs9US7N3g+HhuPNau77IYs3BILonTncToH/GGVNgvg/WJlxSSqLDls1s+3i
qRPjyguVdjdWKbl8QersnAgRcOCEh6LA96Jj6HytcsXXeTjSMSEESSNvSyxJfxsHVXJjWT8sxcFb
pjJhwWnDwIsnZX/78R2ltF7JGe8OH39k2IU3O9sfILvbF1gxTtuIGdw3k96ApA8oXnZ95TvtNemG
z1GQOUcR+w8htOxMMYKV58uXXHrGRTPlCw+r/tQLjb2lyIUJ4BwOkgSNYMzI1fDaRW75xqWqd8qm
iGjLRySZtSH2vhO9pHk1rYfSf8+ittzkeD7tOFfADyy//p71erQx8047IEbWDl0jt6GDJoV09PsE
zeNtmF1m5RB8i9GBLAvq8VXN2mbf5h4s+hkxMDvnKTcgSEZO22B9o1mbXKm6S5lOwcbq/FutCvub
CT8BD0fom+w+JLM9zEfO1TQ4tGoEfSby+st6ErsuqPWDT9XnaxZRQkM2rIXIHxzirUhGsH80Kqrc
ZuwS1JpywixSwzQllcEbuZPZoUXWfIhbldhhYyiufUC/1ZgU2u2kf4/zCaFtOcYXqUd1KVHMLVGF
614av8qaWCQbAPSSBKfmUm/LBAeVpLyyAtoD49XL22iT4F67VQMidASJudiyJVTgjn208Ndwweig
Y/V2elmr46+/mEMs+4XUyy0OMVsdKOtREvKeN2px07NluqFjEmhvZIR2xQ7o2ceX2vxl968vP4A1
/U6B85M3sNojA7sf1dxix00SfGruE0+9VoYyvMrK78JrzcvQYjlktnUh1RzLCNNO5niMkjxH/y+9
ByJIOmPNTKje6mUAvxONd7//+SXHFJrVqOn39fxV3li7qWc/yp2iKBaTMxcr//oSCUtx+PhDrAIC
r5uuB57+PfRPd6xD55thRfF3vbrzq7q+p1yaU2vYMoOhDzA0cIyLInQG5Cdgr+S2PQZ65e0yap5F
FppU06WmXwNdNVv6/2FHZZxfxX7vr+Le8lkx0AW9wrgw0obYIGdI1+zE8RaNTv+UQDOzOBMekqGc
9maKJcfHt+U4ZSwUqFNHJbbLY05SMt56lvlIaBEnXojHKIxaxEnpgza3jZNZyMuP3yIwASVuo+8T
jc1N2mfXH3/caEqIQc43x1HsK/J4xUYp1qpsYzZu4iYR3K3jbrRWUdre+VkMHoXYyZ0wbXOdOD5q
JiKjAhwH4LJMXUFwszP6j4KjVmFucOP3mBx0he9tB9SWNODZTus1+5jB9XVNqxbrZEKHW0NCuNa6
4hKLheSQDoVvcRzxZ/CZloPihJfswPlCiKRc++P8+jNk0g5NmMq/v1TmDcCZf/G9fEVWDAYgc9uW
Wl7zLUv0VxtS5luLP3KH+BQWIshCGGnxX3UxU+xy/1k3Cxt8EV61oUBIHTlM4lH3nzppPdV4uNzk
nhyPkR68Ya0fPE24Yq16L5/XMYFLXalhoZVZykWTg9PXOjRlwlOuq1IiJHD4sUtwSalY20nP1NsY
4Z+JfRbxdjmENHwmMqUaF4GfZ29J9TqaXvCX4fk/8tGDItoZ/spWgX0LfMZmJNPflV54FxIJdyjL
nUdrcfCLRl1rStu5iuk7t1rkcRIFxVbEk7KRvf06ER++pW6yNiOgDPJSaDllZawCTC5LX5tnEIpK
HRZMT5n2jhoJzixQBQ/WeBijZlxjWtEtMvrm6C9N0bzvlQPlgUxC7K5RXq5laU/7siUC3onqYokG
Qn0imQElNxYd82EBAI9TyWClzZXW18SvxWxlqmd2xMOlqyHpx0dFKkck6j/qsi7vgiQ59HZDyolZ
G5vcT+Zqt7Iue70NN02LmCObyqPnoT/sWYBKjLKP5R5fR3P+3fw7FacuUkEH4vngdepNAwaJCUPP
4PGQeULfnJuOnM5GTAZBDjmzkgEJCs+T2QhGKSDikiY2tJLHulWe9diu3DqSrOY5tCiLL0Wg4NbS
QuR1CKA1ZxhMq6pFa4zd4s9X84UeFgWkhhsACkgOrlOTWF1P+i7Ks5HomtBtgaUdrYK8avvvhsyh
lF4zX7qd+5QehxwQEcuEk49aEe+4TgsgiTekpEn/dhi25ljS5lsI+frGkWcu9ItBto6+ja1E10j2
JvOE2/oLf0EgEi3ItsY5A7xoqr0nP9HvTWjM9ApzMtlA1zMP1YwiZmacXQ+tt5CJOCaR2I85oHUU
jAdj/n4zzV/O3MXfiUBcnIlsnBEmTq3aycWxpXQanD94JR7og2PFLp3/PVR5up18rbPmmQ282TXh
jLQwqzwFKKS8eVMr9cBhBp/bru9TB1+1OuVchnFfyefCs8m4Usl/jSP1klyM6Mw9/RCGfJpJmlw2
aifTgiMAI/OEH9GNfkmPC3jVOQIjlYyGgr5pwvJiRNO40NvqLetItsuyHclhe6w19m1Di+Opwbeh
tq4NlZHPoFi9m/3oYXov2qo5fFx2Z/SrMOj2+Ct96zpl71XbJk+eS8mu2qTqc9XO0B+ZP39+EL8N
WfmBYIzBWGJSxlHGvPvXRQIGh4Z0YJEkdYE9mPle1MZh0LqbP3/Ml4vR0OF9QezDsPWUVCeNMY7Q
p7EYbYRAZIOi7J1sf/YBeovTlNJRffEycPG02ZQUBIYTHUgGfgqEdR+aG8QM37o8JGNpPLMS5yd2
+kQJMIE3RwTNTL75fAMAwCaqQ1x7JRQPNfZeg9QgCyjHiMijwW7HeBPrBJAayZlb8oVfMLfexDB3
/njYcCefjNyITLMgJw7QxN1lIv4PPofb8qzzMj0U4W3dWuDfVe0GnQ4QHNEiyY7mckC1VaTKX3gG
bpTGt92yCckt9PyHyvLVla+N90WPsZ2p3MLRJuW7wo4jmQGZCLc2DavYVh/EMtGZQU63eggxEFiL
YiufHvGLSRd5odULWpk7pQ+/jbqJHLiNd00Q7YYM6cmZpTETak6eAPE/SPYMtgJbfCydX/apyp9U
3Xe8jqOmJ/Z5cqOUQK9yvK/0bkdHdWgqHP10DKdyhiSlGS/CqT8Uypup1bdnruWLbUnOlE/UfBBf
SYf/vBpkpwxKafLCzm4KBEwCvzNhqVWyHwIORJHuCuNydPTQ1eVSDBwzie8GNqSnMxcyU71Ob4qE
DI3fgnRI1zlhvZkFfmphXKEdxWHSVcOHHm8yu5mwyigB7U2t2WAM45rOUpDOsfRGeD90cpLwTnWG
40ed550NJJhOuIb2qrE8c4G/U7J4VkwWYMkQ3wR74fOdGqts7DKBuFWfIBTkTkvM8GzKmwDLLNvg
dcoSmymO/TDK8AFNzIsqCBKQ88TEC4ivDJJ4HXbDasKa89yK+uIpzlwbclvYpqHyntDFKtFgKpBg
ENbiCQu49NqrA9Mx1rdr69llL8RTF8cMla2JwzC2j4mJ8MlGKi/qsyed+P1JorKmWJg5W6CIJyed
n+LWp8zInMz8K8VE6xTaZcZEqUBZToSb7QUE5uGJEtn1jSr9d0+L5Y6Z3nXg445Zq2+ilp2bKh3c
CA/X1m7ngRRj//UQU8Cdeazzrfm87jgNLB31Pdw3rnd+WX95GRPUFKUW9OSgSNzlJuStFMbEXma7
tAguQIDXeWS7wGvP6J0f/vzh2nzY/PbhpIFhywHFCdbT5w+PCZOLUc912G5mzcruCzIHtTB1o6MV
iGSZDd597tR3Vcvm7Kd9teJf2oCtXpQNJXDQIkKKwLoDBQw9gLxc5NOP2PGBwO/0Cu9qa85N/fM1
//6eGtSCOKTMnEHouCeXnI+kN4ZFAAwia8bypXM0YuPdGBsQfL3Z5W3OGCg8l47zQfk/vVMsbeyF
TLDO37iAaaolLZBIt6x0xzhEnRGtOlUm2LVqYoEijnHGXTbJaO/5yOS0tt8Nlfeczcv8zz//F+Ww
gbxX13hsEJHhaX1+ZrnP5LAtFSzE/Bqb0yR14zElD76fYege9lCpFJBCxAGpLHaz/nhhMF0tsm7d
6dWzIDCJ+ZVIXUxrF1XrwJ6o9CMKj5XeDOdCPL4QSHOxGEAJrLMlFc/JxqCPrVr12dQttYg0Y3Rz
/orQUWDq7jFmHAfnxHkAsYI2pRLsaDF1RS4GJlFmSKXzXZYy8POG8qXUz2Usid+3iY9XDpm0znKy
Tr2bCnpTKke7XZbQb6m42ytLFIypqoe+KElUZ+PPamLk+92cxQep6Uw58oV+gAsg+4JnqTsaZ8/n
B4lHrIdqFy1TZbfA5G0NyqF8qxMBEk46aBPW7zjdPFhReIEh9sMUJzdzvdiGx0jtI5hF7Z2SdLuh
0A4tDjt/XmZfLXgD2RVZIBb0aGmd7Es+UHPn9NGcfEWPYBmRGzmoWJPyLofkktT1leR2ebK9AcXN
0P4liwS+z5+v4gv5gkFMFLljUCU5lp2TqxiMYsKe1miXmV/dYIhBh1kbS9Nn0J2ECdHRBZGxcpdB
mFoQsfviDP59ZTZHE+drl6hstn0R/ChnUYMFaJcG8hCUxZWsm1ecWRcwBF9whw4RBXZ38+WTtbps
SM5Al4aFWu3marbUnXs05d9CTT1Dsv7qVf6I3WHx6bptnZbCMB5tKxqTjnGAw2bZpZtgoNy0xA1U
zBdLjV7mix5hWlJMbxRmQJj3vGJA/RYLk2y08aVClbQgIO0gp5sOE8Azm83c6J/setzzWfMwMyR/
CwVLsbwxFcEFfpQRpoWU1hB3vt3eWH7khmOz/PPz/uqlnOm5EFF1PGJ+KyR8NUlIVgAsa+Z3wva6
K0Mdl45eXA7Ws174f7W+dTdM413VpATOTz/X2/9bzvVDGIfF+1v48h/zv/uaF2MVksf8n//x6XeX
39Z3p9/w6fvr//z43/57Pkf5ffrNag78GW/a92q8fa/b5Oe//fd3/p/+z//2/vGv3I3F+//47y9/
IF3DmKfY/a9J19uXJHnJ3k4Y1z//1t+Ma52MQHZ5NKq2Sb7qDBj9zbgW/wB7noPsDOyFDDnbKPzN
uDahaZO35KBqBZSY2dj/ZFyb1j/m9mQ+ODCXYXJr/DuM6986bjjfTEYFRlpISyA4f95nAzVQpmiE
4GZ7cA2rmT0UQnBeYvxdnyuEf6vm5s+ijFPF7NPCT/b5s7QxZXQpBt1lxkD8e/MAaP86RsX12MoD
1eNabaYnfZ6DnS9RuF+fX9aPz2YXkeZsH6ef1L2mb8p8wBbeFYH8Vvf2BpfvS6fv3jAjhPuKi7Tu
P7aKePW9gLlfbTz55MzPguY3oz8T7DRz7E8vRtNU7JPJhqS1O61SEqiUGGdXujuoDFFt2H8YrT33
jpwWBCW8po59ie8XTggTg+UQ6sYI4gwNZxKYc2fDmX3s99NsBhtYSCoHrYFi6uS5JKbTNP5I5YEv
PUVbdWEYzivMgYKs6PmE6HlcaYDaHe7E4JM9lZbV/8XaAPCZoyTBMi20Lp/XBunp0SQSC1/ZvUXT
61aJh8DIwUY5CTdA3N98y/ieNs6+TqAT//LGHn9u2Z8I7/MP+GknN1gUUjfpIPn438I1Bzv2vcbh
JZjSaUfQXoi+TzEWH7dBLSEvV1tFD8jr1l/ekconCBNyZ6EaGlK+YqOXjjv1zYXeeNUiLPXi3OX9
Vox9XB4ayv9N3XlsV65lV/Zfqg8NmAPXqM6FuYaX3rODEQyS8N7je/Qn+jFNUFWZESSLHFKpo2xE
Zr58L3EBHByz91pzUeLDEvGRjFUSmN7FEcOllkCu0aW6l9BNuTTxJfgl/nt9JCnhfYdqWm6TYZdm
xq8fHpH6xSNiJaZoRnsIq8fH7yfrkJwWKr9Bro7acJ0b0hOCofusN68UEcLQbyHsFdaNSnl2A2//
fBSIm7//FZ9WXB4EOCVdY5jonGHXB/XHcRARHZkFIR8x2c3btJUv4LQ+T03zpIJa4qt6/P5yX8yN
f11ufSZ/XE5t8262k4W0dsSOowESNzAul1n3v7/Mp5rf+12xi9B5rtQ8PxwDGqlaqLcrQIJzLBBh
kPuN3h/5GC6lAr2RcaN1+Xmnm/ffX3Z9Yx8HPWGU/7jsh4c5hhOdOfZ3jilnj/GQXWi5OBN1cwT7
cff9pb74vnRLWW1smG1lZAR/P8hKtbsgrZn4LbPf1yrKzdZsn/U8fKOP+mvqtGM7SvYPg+Xz8YqJ
fu2IcCRejzAfzzCge9HTLLy+iVnTlvlqNZtkpVXIjfDUl3p0f8F4ZhKVkgI1dUpF+K10sPBxJ8ty
P/DCkTr9MNl+MYQJg+PEx3kZN5Wp/f0oFGD4M8FO61Of/L6aD+tmtaarSjYHudz92/dP/svLEUeD
cXQt+Xws3I1NTb5P1YKnRuGHsjfYyWl7ayLNpdD0aLVj9MP9fTGYdXpRIClthQrqR5tUV3QlV+SC
8qRS4jWq03UEJ0pwBXl2q6BBkGLZ1bA6fH+jn33yQmdTTNQdMznJ7R8LW4GBsnbi2ILWX9kNRYBp
JaAPkiM0DUpxzAmnGpGCpFbnm2NxKfIKYv+gPBvoiOjSNHSb8vZ6qVXk/XWy6Yxw2aT8/IY8yg3K
PFBG6W0YRtff/+4vvkKDkEtNoZFjsPp+mGNEqZWDnfSas5Z4w7a64DQE+JB6s9YqP5Abvng3huA8
TX10rUaaH64FVJrcl453o1T63dg16zJ2ajNVZ1nyMmoLvo1+X5nZD5f9/PWbGAO5IDmqQEPWreyf
06hdll0mklFzTlWTVhmy49BR1v+UZBqS4Oqp/2EMQnv+NLfReOZ8btLiYd0UH3a1ctinc5kG3Gkv
/MWOc3fCpO4jLluxtNJt0mVwhVTuXBI7tcG0YZQoIvR1BMTtL8x+pbfUcrxB+TAdy9Cq/GGJZge1
t7nLFnhQ7Uwlfmg5lSJGV47ET7FPqObMW0rxFlQlaYicXwEHBH6o3sAaRuu6jE43gv+tRzs8N5is
XTi1Dfkdg7yBnXtX1+Xdok+HRsUnmDWwlXQlL/lgGjwqOdXHRk/9IaVZLklQzfpsHs4tkhgcXRlf
lQDNiVJm4AUUu/rVtaQrURy9Rm//QNuODIto7p5iCdmqYdbER2ktSKOR/CD0FL6cvFhTqO0BxeGm
A052eP9DxAsixjbHNzYavlpBxcJFF+0r8gOyVLAdrHX7Mk1y5q9efWtDgu0aJdguM9+LVAZ30VyT
P1PIT4WN8CJb2lvDSM0DQtf+NEtD2e9jpolhBH4nj9gGZRBE0YBTTU9fx5lNThBhudFB32lSrrsL
8v0WKbResjpG8Zm8BDqC5jep7IAh6eGjZGa906q7ylzIeOIMsjF7MFO18ruKq+REhLbiNpVINmKQ
cMSU52Vd1IemkEFSkF8GHw7JXKZl1/W4vNJZcRrZRFCB+FZMvbYVAdAytTCh/Fft1VBH10to9F5V
qM9qUGKsMk/kF1EBZZG16FENpnlDbnXsgQSaNr1mScc6weyhhsV5YEWma3U1bRzLoN4yVCe4BV2B
yWbTqkRblVDd3Do3ruVGKHszxdbHd9PMkc+wW/yKkI992gz0Y63qMrekvUInDXOlZ2EZUrTlemmu
IkxJnOySNZcpTIivAgdlWGfVS54WA3iE5BlOR7cJFJu/wxaIRivU0INeWyfI34/DnMB/q7rDLOnx
SbugbmhimB4LKukjSAvDywugyO//9f0P0w63WqzOF5E0XhbWKA42kpltPtBKLXFzStQtqlGY/szP
2YTGdJ0wnmFtrFZFUL43eSOPQAb6s0keD3S/fok0uy4mwx1mERL5ldtemPaYJ4OtoS/pDtR76MSL
pFH9i5odarjWTfop8pZu8sQcesO47DtWwK0CLJeSblpuQgQrF6NGsAbhCio76PmoFvF0wjQyE9dH
Mb+UYQrP5gBXbVa8Sgs5oPWIcuaM14Wa7Krn7wSglflpXCgnTTQR5BcwgfQkIkYhdbVRZSMuRvI2
+EecEiH4ll7jo+gibcc7WTNs+A5n1EJC0u/CdqalR0MIYKl+zqnYPPaKEl+WI7UdLUz3uTWe16WS
E1lmp85oIjkPJFs/5kU170hjwKo3vK7rDHhBDHZVrJDbNKkGU+zpXBTjrmtBKsadZXmiNlVgiTG5
UDLmj71RNsQrB8sq+tRPgnZGGhVX9MYIU4JpM+S7OZmPUWU1e9yEZyU4Ai/Ui9NK1XC0wqDZCJNf
X1bIEObARijWLI9wKrGnLRnBOIs39EHnyQka2iBIcM2BMMKeNe+xMyHyBrLpgmwnEqRqr8OkHJzZ
SFH7Dep8tJuGsK9sOBUgjvTxvGvSt2Aqm12/mNussrFbrmcvWPlHM1mMrd79GpOaLGEygIIFHbVt
TQmpHdY10M9nrSP7S7VKP1Kf13LeoU8IF5/m6Zc217hVBn8uZ8CKQUENpLKeEdfXXok/yGIW5n+n
5cuGDbePgh8kjgiL2auZ4ZYKjy0j/qq0Ye7ZEW1uS+Y2W/lVjBnBjBEgzpoQjErRee3ZtX0PDBNd
VksHwkix9amTnbpMRM2lRTtZWGlH2ouJ4AXPlo7lJylL3BRFAf+HxNBN0sqhPxn26aBiOx4MLfPG
ZvKT1IgYuqPkyxIOtLljyk803e+0UnVUE5mphJtztdrInYW+FX2S001y4CtdgdSAK7fhPPtBHOQn
ZmhB0LV65URuQBlyGJ5d1LqepSWVW2cUh6dAQiqC9H6WovNRq/vrSZ1mZwJkdwIxL9uwaEZnbMxf
CjhZuo0wkC3Xsg0bouEks7qEX17j2cmGy0kbt4k+XmfWYDplyTJbiwRjjtHk2hEP4b58kEfRHDF6
jx01kaY9KjENk3xK092Sh+GFUO6iOnbZWROGQvdLVWl4BWbS49NqFA8MjGMtxIEnilSf6W1Lxpu9
dN6g6tahU/EF2qGFtTl0ced0noh18KCmjYF4Zms4xZFnj+oRFZDlTZrlDCy5e6JmCjeCNYfhot7E
KhxCaRHXykADiTUItyzWy1lv9slIhCJicn1DUArmCldrAHMiAEHjkVFcb3vlyI+hss3hMuzi7dBU
r7o2/c5Ec4ai+SwUY0giRQCUcRK00uvoWSpaYpwztqnGoi/gS9nbM3yqjTy9LZCy+D23Boofpxyk
Z2b0xjcju/EI2dlFqU0aTFkqHkr39+RpaYNt0nBT9a3QBXkPZu0UekEIZQQhqltlbUil60OW+Ure
ywQSRaU3JcvamWlpFdPhU9P0elzMzmMe3AVzox9RKhPxMc/ugqLbQRYmu0ESko5K/W+LeOIGMnK7
9HvRV6hEA6Zpiw9faeN7rMC/47DZxq1xmcVxRN+kWeXkOmF/yKPxdANSijv8+/D+ks56tmYE0Jl0
1gY5OyvdcJrGzk9s+rP2FO2mQkvZ96tiq1SrLJ3+q5ebOLuIt8PYX+0wNiGraKzAw4iQUQGLGnfd
nklZmpBjtwXZjBlfkdywkAg30htyV6t+h4KyPAmHHLmaAX9RLm5qddy1hVwyL0mcH8VraxU4io0I
/9J8ManW+RKrGR+ieJOn4pxA7jMwepprhrpnS5PtjRbC2xaApyW3fpwvMyBz7D2p/WsubAtPwOps
Gd20rWuWeNMNbEpyGn/uChSlLqBTcp6UZHGbmIERrHFFYiE22ULs5GpKd5eTptYxOIS6us4tOLWC
Bc1VtPaqYYdOR0j39awmQ6tEKF1Hee9hHDvJtPmN8LvGL1PbiStheMgvTYdgUY/yZbyHsttvQMRb
e8yja+Zhui0D45ouErnEveFjSL+p49o+EQnZ3wQzbkdDtE5W2Ky0JF316UAY5nQlDdbitvUIlmHV
Ca+UVOREexP3tD/DCVAijEPESQmoe491W9xVMbponWHORlc+CUS8Wk4fu3ZVXGcL63QmbbSWVJeo
/a28t7OwUqjRiajFPrRngaWD8IauYu9ZhEzFPa48Y5FPyGytnHhSWUwrETnQ2/1sGnI37MJrA9HS
ybRoSCkHbfatuT1PYfI5xqj2Bzjuu05jCzgPhmcB/dzK+GaY0eCe26/dbB6shOTHeBx1d560NzI1
L+RmGyA5dkpcumsVkcqIfFhU7LBajp3cMgunrhJfGcGZEoQcbCYz3CfVGG7tJZfdSMJsBboJqoGg
cG5WcMc45NQz4bHLHJEpOUlebJcjquL2+X0Pm+EbLLX4KtUm1Zmj8loyp4dIX+gur3cJIfOET1gi
XC0It3o1nTZCfZhkqp4QOkKvn/CnKSrRWyMU3bRS+L5GZXKkqWHZH0IU2ct2tvLyMEBCsJSmQUgI
WlZP98NQdq7Ratj6ovh3Zl501XgZxJxneqkynZy1wETMtNG7uvQQVNQbVt/RX+rpt5yR4BY9GFk4
+e9xXNGkj76sxg+aVJxygpZZOYy1H4v9yMgE8U7RMnt2hg07HPmoyC1r11n3LE0z/MaVnbLsKqex
WV03eD63fU5lgmAzR5cbrwrkK80OsHpPXbKJjWn0EQplGpWhaI2se/8FeJxkBINdvVflx6igZ2Ib
xezVnGV81cgWL7ITnpbiY6I/Eous+ZokjnFBAEAepmTQgQ3zp3I4mMVIIE2puFXNjMkxDOpxZLxp
S/uSALzcKfVkb9Ytv8pJ2lmCQsayp2yZgpp9GaFPTzCwW0X/NLaXat0EV7OkQp7QlwsrzP3SMK5b
dcjgQHWXpqyjZAhuLctyc6Jz94OVzgRlajMhMk3sENGlABqcZD+WfsWthJOfxFqHmgLsLT141AIY
3SJSfhkQy71sJlbYqOPbZp5GGiqLhCFZqRzmzGGPRw9XAKnA2km5/kFw36GYW30r96V2eP9DKift
0MiSCjd3uY2M1jiOedbf1akBuUqf/qOj/N/bv9y+lme/8tf2Y3fyf2T7kur1e7nl/92+vPu3f227
1+a57LrX4q8m5v/9Z/+jiakq/2Ioa39mLbHhENEo8vwDGwUnlfKqjPBuFd78o4dpvDcqkbeoNrIf
hCTUm9oSKOX//l+G9i8ITZGer+1PdEoAht47xHRx/0+/hgYwj/yf//3P/s2nGhrVJZvWEVwr5odP
YpWRqUe2Z7JLU4VMSXYlYWDuu+62UeTt99W6z7KU9VJwkZAoI0pBAfF3LWuOrN4goi73xqU9VdfZ
IR/sK4DPMN65ZHFea82RT6D/LUHgXn/HPPd3UogTAOK0MkW/E7N6guP+/MMP+9Rb/fDDPlS8Kkkl
uQ9mkZda2i5JJ1Ja8iuWBCt0RXXKx3c3qYQ8kg79/YU/FZjX62r0Va21uI8e5e8HMlmVqaYNcK5l
0M6bydxDTVz7dG6WvqVpdP/91b58039cbS01/tGRGeZopnTM1ZCebnV5uZEXsCOgT1WtuvzPXgqU
JVIyk4ryKvBYf8oflwqTzGBFMXPcUfWFiIw9YbCXTaT4UlZefH+pzw1YZUWnGRSu1wCIT9SzdRyN
szUXXtojXp2i02TKDqnRnFTkA4uwAzAy38A/fk8fqoCHUYl5+v43fCrS8hMo18tEYaJGo9H39+2S
wmiOtZ5A1Cy7J1lA7MBrniz1Q2suuIiX8xQywfeXVNa2z18dqPWaPGQq33gYPulZcqkd2XiCgR9t
yRsa86pQxb06jXfrY6Yj9DCuQvPxqYnkN5yGPwiMPqM83y9PD4Y+PC2Lj5GIWS4vmLUpD06q7edC
3q2XHvTqQudIIBWBl8T2wzyP1z1/7ftb//zVoOLhTatou1G5fazEm0Yi4priLqKl+bFnmsqaBIsx
c8c6umS7f/n+ep8q/9wq4miSulZq6aev1MKXXwJKyZHObsBI/Co7ipapssOP42D0PCDrBulu7r+/
6uev9e+rfvha86kW1phxVcsofkM+OHKMPp86y9Wl6Afe8Fc3iG1nVX4zL6Pf/3v4tmk79DMBwF5s
AGgZ/RVTRpo2xsPqLKqVbQ+pqOnF+X/+Bvlq2V9rSHI+iakjK4irNOE12qNGJi22RRLCEi335HH4
4Vl+9X1ye2jvVXmNDP04HelDST1qyj3R5zgfQ9cUsQuK+JiXkW8pFE2L5Idn+vUlSdejXaRjkvkw
JaShoU5hBHoCv+TWTtuHsmiPpOu5Y5XvIinY6muM8PdP9NOHsTpf+BplFCBIid/BhH/MugG1gchS
etttUGNIBlAV/UDvyDMm4DzV6H1/tU8D9MPVPgxQBHw9J7/BdiH2nRgLHLVw2Bnz4HVB/sONfXqY
66VogSlIrSyVHdPfA5RWQqJMQW67hDFa+v2g21ugb7g6ZSfahXQHvr+zL5+jje1AUdgYiY/TeRh2
TZ1xxHbDRLtRzBg0pfpslI+FHqNSXH7o8H0SSnBzBslfSK8FgQQfZ1I1sWcK0CVXW6wT0YOr4/n9
fFOf18n1OoiCSdSSWS9Wvdyfa7IRzXptzlwnUO2dpkLNSqk5ARLvcPGKc+Se21hafAlfNYQhJzbm
Hz74T9PMhx+wPvY/hqfRdvjGJB4rXWjPFndTEZxrqGDphDt28dbJ4dkk2u337/LzQvXhqh+GadnI
ASkAXLWw0RETPq2n7Q1ok8063ZzN1LzKCNzST23Ur8aQiWhAUSwig3GG/X2znVRFzSI1tmtnyZUa
BUeN9B0d2r2OgWazfpXf3+dXowi7k0y2AC+Zgfv39dTJqsn/GfkaoRW1lClL3qcEC/D/7zIflgqr
xIRASJqNR2LcjbizgRU4c5L+8Na+AMYCeLDIxtJWiScy+r9vh85yF6KEYB2K4/0UVrtUrg8aVvJG
EacSzT9byr2ko0rHB2OB8kNM4ZCLvk/Isdu0db4TJKazFOxobwEiGLxUUEzok7e4CiEDnEJpPTe6
6WBl1fXSxQjDypuFCSxkZFSm7asxwWFFcaKR2chR7IcF6ctRiYpFRgtmfdHWT5I6h6pTcX+htNPi
oxoKYtcj76hK4W5Qh10++T9PNV/No+xPKfhybgQg8eHtxWU15mnJoFzq+Qk03GZ9crZZb1UFR15K
Bnz2k6nmy++ATSrKQBW17Ud9VoHS3xp0BkzY2E4WIh+yMo1EPeNMnUzXIDrn+wH61apkredLW0fu
/cn0NFugXnBWsFRYMkAIyGbZ5Bn2IyiYH4SoXz1MXGlAnTm+o6v7MLH0eVbT1zMsF8umFzSAUoxq
X8OxXUdeMst+S6Pm+5v76ZLrDPvHDIp6sJ1iifNFPlmuUSmHVXVGnWoDr+lUR3dp/bA2ffk0/3mP
H002k6oMpjVxj2MarSzF7cwELdF5/Hl9+mxZYKLGibF+FADzSSb+++aShMiUojQ5PJH42abTRdyN
27RWTt4HqqKcF318FkUDFOikcuQGIlRcn6TY8AkZ2djpfVRU+yRT/HWqGPAjF6P8X1jB/vyJH145
/EZDp4vIT0yqfd+ZZDVrnhrU/oKTNOvP7AjsHK/iv/LW//lgPrx1BTzewGuwXM45Z+EwbwRzUjRN
znqqnOiZrYPt+0t+tVRzmjb4Fydr/vj7XTRTGaf1YnNJpsBolE9muz2s026czViGCIAdynNLrn/4
pDBjrOviX8daRoGNtBv/kjAQDazipD+GONHIEwk5ke0mtBM3au3bPdy7VKU/eWzj4pFMUOL+pOuC
JAn4ZqCNTcl6m9XQ6XLjxhhwVtp67Sb8ezTBBZfEZRxJN5kiv4z6RTzK20V0pNrL3ZmRBOlm7EEp
BxpZcvH0WwHoAMZSENhmq5eg+8/XUOx4Lu9lUS4+c/VptQSe2otNBkaJDMXiOauCK8wLp0aw0Mnp
jZMg0p+qrn2q++4y7SqfLiBwXberrZrUMnzIxmpV6xOoRf0drnEkToAutSKCOVhob+yQHJKTw43o
xl8rr7wSAKy6iuxKHG80/Z6SFnhgjXRAlyUnUzptU+jmS9CGF4VsI9GCDWsU1qUBcVgyiqtBIpVc
zwBbSNciEBcpJ6+NLoknuZ9uSwlkN7lrkGfMCkO0dFVK+lvWgkeV+vEmHCy3n8MtSpubSJJfmoCe
Ad3EYRKTU8Nmwk3UuSM1fsdefbF62f5W0xtrzSwce1ejBrD+JTHCwBlLC2KGnR0bxFgLKNhk1nZV
lzcONQbyobSBBzq8VSmNwVoBbxPNzSvAnpc8FLskZDIIguoOQ7cGifolLuWWBgKMYkmvz7HrDpt5
euFkRPt0OYt1JMCIJAotZGaYYHgMz7MJ3zDbFgFm4ihInwI64Jsiad5Amb4tlf4kAzyvJaS0g6BX
sWTmM7o3dH79RTEVL8T8yGjE89NSweALjHXavAuaRjRKm5zQNtNQXqKWNrKZH+pIMkD9NIm7RIQ1
AiwnDDKZACmp9G2S+zjPbumIhM6ks/Oskm0erl54wtU3VNXkzWg+VF3zYjPogQHrGxpIqwZt2GVG
tk3M9mZM+sc17XrQu5O40J7BqZwGTfBc9tNeTBRXAZFY4/ykozZQmuckrG5yUK+EoDxJVXM9Ob00
2jAoGLNTf0IoT0TjaPzVKRLKNy29y/IWje/0lq/nkRYVUmDYtKoXMpPG5TciIECVfbvm5jllDv56
qETsTNJ0umZZVrYSbJrgNMvY/kbN0bBTX3T6Yf3B9UwOnmnCBW/spzyj2yWks4Fy3QY5+pVJ319w
ltzUcvakaGdSzNvOyRTDf4r82DCb/axbNxZ8H3ewZFC1FfNhyQeV98qOQMnzfNKxq+UDqJHwxcq1
eyig11G1igQNnQZyem/l46meNzd9kL7NknIhwvBRKfODXkHNLp3BRLKuCgf1+kMt97eQG0BgT+lp
/bqI8I1D71MzBHtRpH4xd6exCNB0WL6dYJsL6D4FHaJImNuL1QGCNPfvlytRGXUMfbjtJ/j/lny+
L4P4qr+m0/xqK8lTX0136/9VZyCziVpUxlK6D7n5JEJSp6tbM+SNtnokucIEPJo12T5X6EymtX49
jHz640hTLLrv9ZAkFQZTqULdnOb0YRnR5FWDAzydnlyov4Eq7uUMyYaROHqeXa0fNhlK8Yae3kXR
S78zEHekAtRoPsbuYXyzRsPcAJ34nWh1COuDodAuxJUQ4gNtV/WHSPVreRSboK0Ud+wh79XIWThe
I3SMlmtLq495sspmCJJmAFW/w0T5VZMw2nRl4vax/Fqrw2lgnbHC8nc2O3Ulf4V2+awipoqa4XGc
qhtdrR4A2WZOqyhvc4hNWQ/QJzGo0nWEyMDp2BgwM01Op8tXS5Zewfgv6MvN+7eYlC58v0irbatm
2opcUm4vy+I11tS7UYOMPSJj36yMELr0p2FrvAT5g04TAJZd56amdk9Lj7xKRpLKrstMArHBL81B
qDlNJYsdSY+wRzoYTfdo6rD/Z6AgDnHrGNlJRh35JRvh1Pr8KFm0z/UcJaEECy3UIrfWEI52JkGX
hNMSu9rxsdv7eix+12Nf0uVfwZp2i66aRU9iktAC0aIpIpWV3tJ2nErUUvNOM0jE4KPs21UMqiy/
FCEhkzdQk6xriN4BTWNXXCSIM/VrXPWWY7bnoo2gPqriQS1bgAZRyUIhAQ3RpMQzGrevVT9Tk63I
ea4LlCFUcrFnpMtmNtv7Wp4dgSaVqNcZAilJtLIuwZYu8e3DIilxmaT4d2vk5Q5hhCNAdVBwRYS2
U7+gwqiuupOxPTXNZNc1IaLBHgmaGgvgosVyrWb85fdPwtT3zSA/aY1FaSs5W6bqlmwi6q8hID3z
gWrOs0H3utVnUspV9D3zXrHcotPOgfqYYtlWKnMM6yqApkgQlsEXrwzAt1iV7ktdXBsFCgtZqW8r
DZJTmgS/h0r2RNk8rAFBWpNcQqIDTSQfSdGqNyp3f1avqIyhBlmkxNHs12Hdu1bFd5O2YQzBXLkG
If4C2mhxs2mi0mhoWzUltjXKnqbCgO8C5rRaRMbKj74swmnPZKbfTjoG7CYGe5bRKB6D0zrL/b6R
8t0IEcQfSuDzMB4dEWryti8KoLwi8m1Y5NJM0vZgVimUWMvajHa0+DLsbCb1yvLn3io33WiqAK/u
ml4hpaAtjX2THLuCFaxTdBjqnXGqBEg7qRP/mmdjW1WR6aG1vdIWeGAWcQF4nXcEYiMaNgr9ENTL
ad6Y7A0teT8CndtUaqeA04oTJqHsOGrtunPtDwKqchkphN2OlJmLYTeNUPIT2QIzUOauOSNoGVcD
gsGbKDMtP8pF42K9ZJR3JDD0aeZ267eRqBOmVOJTScPtCIght6ZQjzUd98sKuLSSVIVvxellksGL
bnnMqlHxU+LlPGdvYZqsDjzdN603MrdJEKkOcfPSoWPXZsZuC/rIkTueY9yuqQUL5LnZKP06LX+r
rZXCkwfdjfKUSOHlPI4LaVurVENmq0Lqm7lVKCkecnDs3ZxyUD0u7aYhtMKjw+ilBjpVM5sf5Dk+
WfQ68vDZjMQVW7PTrmFz8VKDWQTcLTUmst+V3oNuKvZBzOpOHVYFu6VUOAbs/7LtG6rYCngNUW5k
48SeDM0XSYMYrGzzTaSxMBfwwzcVunNMZmLT5NN1Pw7sg+z8VmbRDydGRM1JwKnztmV7TwegQMGD
6yD0SRVDo8UuHDnJsarwwMspKm95SL25MeDr6/wn6wkC3+x2cqaetVRR9si4zohZII9amldJtpYw
F3UJtVtTigM3Q06PikdX+T7C3tOMZVeDN98Uiv4IsoDAZqk/aaPID6bjpFbhoxUlfmQ1Aix6lDi9
TugIZ/LNLJMWnOniKY8T9Ip9iw4u7l2hP3SlnnFC7hO28kR4ZEkf7coxxvdWARPtm2vkEdsGmP+h
90w4S2rvGdnvTs0vmw4r64qNdEWW3iphRWiMOnZOIYTiKHLii5SUTMVmdsXSuXn/VVLQy+5cG6w3
/QOUVhT7RE46FJFnlzsdQ/1eBNCH2X5021w0D36VZ4w7zY79ES1fGOguRTCA4oSUOQS/M7HGwTnY
utHTJMZ+MGv7Ms4ukqiEtxpmJBwvqnBrz1zQ2or1inEvdpJU185cmHdhBsW8GsI1zw/y7dTPbsg8
swlD+3o02VOl7AMIQGYDEdoXaiIe+8A6QBkMoEshiOIbUFGzhrfxjICsSkd3lOvUE2n0oLQ8GpsG
vJf05oHoaE4HY8OmRTYRys8vbM6FC6q2dOoYPfwEqBq5ZESpAiW9FBNsYiHaLlfyJydA4iFm2YIA
XRIyHN9GLSqefsj8rpn2dis/CZE8BLV0mVmSuiW64K7rlzsjQd0FV0bzC3EaA2w5cGQrGwj0VqG8
JFmUbowaagRhHhbiJ1SYEGYiOPWcFCst18AdB6j19GjeIDHr2lB3LGyKqNkHCnBg18070OmGo1fk
g04NHz9P+FjP2Zk2z8cmIsKoLbK3sO3ORMDCtcjslfJhLDyZUA+KvsomT0dUTTK3FysKNPbmpE3n
+BAVyy20hxNaN9fGMm8jEwkijUdSubRIcqR6IoHdTLxcyh/HqmqRhw2FV1a2SkyEdUaU5lXRUNsV
asD5D850Lb3qmV7u5jj+nScTJ0YB+csiQW5jDN3s2CVY5J4kS0wOBGSnki2DoITvQXiG6hvLQhC4
jGhNtmN2x7YSe8kUE04hGakXmwu6ZxXWVNvxtozkRePzsHEBJI2J7HHdh1KG25KhKDFjYLuwmcK2
y2A2KJjanVRXO7YtKiH1JnLIqlRduw13PL/OURJxqiEyZidp3wcVOSAtnHmIqXNLPAaBiDneSlfO
CuGkma17UZ1JHk3w26Gwb3V+R2SXvW/PktdZLRqqRJNdvWjvyB0LOQ1CZapHnPi6nXklQDQvH6LJ
gegHAHXa0gGonCK0VJ/dGbV70HA6yNFifGk6KYCjnGJkrikHZEU3e2FQeE0RZL4owysxdHDtAt1R
hihFHKtwfDSfpMUgmhULUKyEftUT1kC3fXDwV20tbUn9lkhNya4TF9/85AwZqm+rQH4Lk+l8Fuwv
hxpxXWTAm0en+ItSD6kFgN1cIl1PK1lLtqh7Hy2k8b7R2zdCbsudHi2nqWnDNbUNJwORfliNQOOi
qcdMYOGRIaVHvfFrLLRtBgtHWXrNG0X/wuuuvaJJF3R90N/MJVGooKP1oyiCwTQc7B312jciw1ii
i8XyCZ9pkyY4KfPyZKgDCJktt1sLdkZTAh/lrshAAqnw/zadXPJ1JeXRqtAv50itXUVZj/kmy00e
Ia5pZ7I86ifms4jgBlD/nYwSFEVeNG1lsynP5hRtrUhfgxbEbhxzHiiKZYdwL+QJpxbUyFqCvRXJ
gNu1vaJbd4mKUjO+kpuhI8HXIkGHMJpN3fFyg+Q6bceDvWt1+RhH5qvOjofzlGoT4XQocuV04biQ
4d9SINZtF6N5blv1UIaz4mIF4xUGOjnZcYxrC/KwpmFFkoYECXBh74TdcYqQhaNW1uD0Q/XL1JvX
ZeB9BkMHXySSnsvBx2r5SnHlEEbGIei6zlXHRrBuVE9ohplk4KtwhK7UjZqlNQa0f+fuvZLcxrJw
3RGhA968kgQ9M5lOKekFIZUkeO8xnjOTO7H7bai7lKLYyaiO83SiohAiSOYmgG3WXus3iOsL4G2e
Yu7WyCI8M7uNHksWl66+TMICL+iTFwyrpNWkSY+RHn9Fav5D1ofY3Ml6uhiGb00ffOxsBHqxnDvE
PeXusas/SGxERkteRKkPq5R4K5cr2DBeVLpNJOnLtgCjGmMRpWmwv7ARlhfWYH5Is49IlUWLOiMx
klfjrtDidGNIMvb0xXRuPfmht6TnHEMapfAK15RGzHac5LGJ0dgHH75iwj1bnrofk3HvmaPn5lqX
LWOVXYQiJf1mbNXX1IvPdhGiBNQOMhMsT12GTewZlre2EpNPo0yPK9xT1YT2RiGHAy9l3WTVfR3L
d57ego2OrGWrdij8KVa/UhroGn75wfEwmYPJNKvMFIXXrbOSzZclvfqDYjIHW6u+6e/0oNspuIzA
huHxFONHuu+r1OKjQz3he/u1I1GKliGYXa0mmVHq+feqlicX+NawaFIt3MZ4WMlWs0ysaNF2ZuBK
FdMSjKVlMf5Uk60HG8cpuBIGqDfKdJ0PkcL+FgT6ujP8H7UFcLQtKKlFDqEl/wMbfpb50sN8yL38
ByQcZd/EufHzlCYRF3aVcjefUgMjPwfCB/Dv74RC6G1q0ufYq/ZwnL1zMdF5HbVUkMQywn1PHsXR
h+DI3Of/PMR1HhxDcZjP/Xo5/2s+xwYwX6a6hMnRf/vurw+3YFj2hRbip6bHp7a+Lxjdp/nQosFw
UnNBLG8jXHLyAS4UZgc4Av/6EFaP2VruCuRE5k/+fN8r/BRs9ansILKxZ0HiPC5jClnzZ+ZvZ6Kd
qMGuRJWJw3/9xbnZ+SXQGty4+iNypkp8iNQKEUgnQzz1758I8kBfY2+HT4oTlFgY+IRuZmd/qqXq
uwxRGuH7xr6DXjSxG+J8NUrpkjo8svpV4j/Jlf7osWx+amV6YUPtYDdqg/wqmFXzebOoqw3LeLjB
mp2SI/vSbd62yn2nmUfBPj/AF4OLphamehcpD03XH+0a26xeCmwU97vgbj74KHVDRezajRwxPw4Y
YC37MELuvIuHzxl7xEBO879ytf1YKCiDsFF0wPs03lmBLnTWGtNY98wIBMi+v0xLyCN+3GMXWADM
QVc7N8puW4HDWPDgz0PpyA9BnsoPYafZOwm20aI1+/GYmNExRsX6lIpDBlrvlOphs/QNGVH3+Y1x
0LnhjVtrKjL/oS1cw7pqU2haLJMzmOSjUWO67hcrVaqzcxtq5qOlpNBRWogMkR+t5R7cuFGzp8Cs
yHP1aix2EKXaZZip0xoLOnOBKKqD4SXi3GondadSi3AaFHYSuYI4fcPmC+6Ha3SepOxKR8q3cD6N
cRH70rhwRtKMWRi8tPpTqdnel2LUd1XtH2xJ9o411KEzGuwLqrfeYT5A4TkZAzSZdgzSA4yG9FDa
dbfQKitx09I/1xrWZ0s5Jr+UczWmmfTPg5bDEgsNnCZyZoraMLoXVADNxXrqNXNthPjvWMIbSjan
AmGLql6kdfPQh5O+6WQhCW4Zh3Fi3sUz9Sv8XPZjFEU2Iuje1ZH2hE+uRVIrRdzUkJ2VpPjVsY2x
iSyg2EF24eXPgzb9+18TVtArtayhA6iJcxqszjkV+qay5PL088yEkYvY1PNmYEI1A9CwQn0SAz7E
CjCiDOynqoDV6AWmsw9SxXpyInMisGnjlWfn1tOQkhLSUzyZxJvzFxBHAeyaZsf5FI4/8noMI2qc
4q/1LBPMGNHPN3/+RRbAEvO70/xqqGrN1eVG/fkXI/CAp260n+c36SI/KPngIjMG38hQawfq8dYj
kgbjoVaz7/Mr6Bb2o4TOO+57dg0El08YqIXdYY57nN+cT6XSRKJCd6rN/DLKHP8BzZGFV7YsZ30F
3bHCesKd3y0llF308aMWlSokQ5HWFzOl9PshU6o2wpOJJJCN9w42Dhhh4DQYmq4m3Pucth3OPUv0
2cFfr4yGM1FDf55PB7AzMDzznc18bn7XKJ0Egqw1LgpJOKTNJ4vhmPSyej+/mA+5XSZLDJTCjdmD
fBgkvFQnpykenD7AvYA41h3Ey/kcCl+j21rWuMpHMwlIi2shW/MhWZXz66gKp3WK0O5y/vh8sPC1
3PS10yx/fkdPS8xl1ZTgo3iFiZ6fpDrJT17R/ftf87kq07HMiZWXi/PzZyPcX2wqLR+s7osntc23
okclHs2fZh9N3VNfTvm5rCxUjSOFBVi8nM9BDWFRNPOXUqmUfVZ7uWCL5GcSqf5WjSgezC9/fWGI
mqM5YAQ5f30+X4a1j7vlRPKhsbBGnN/xi2BtVTbocPHnEpvESZqTDumaXt7PBxkzqf0oDr9ezv8q
Mh+t2v/6tkNBMUjVYT1/uJo/PP+Z+RvzyfnAKPoydU12SEvpJCchq7YToyprKkO06iLPIASplfN8
AOBf72pc/BYoCEg1vBNC2SY5TwqmWU1Z6ntfHsa9brEJxXtPf7CGdtmrg3YfKCSIUINQPlUVeTFK
juohgqVN1jcioagBu/Els33RnJIq49BAnwJmthmGVGULocrxXidi0+MqOc2HwVf+/a/5pVIP3SEn
HDGiOjwgGfvvQwXFG4cJ8XpIzOBgFUq5w67jMwUDLBWYRp5TbTCecAybX1jeyBk98hdtiP5P/7Ec
JixL6xwHqmLU7j2rcsfOVh/ng91W3AAtE5LFzkAxmOSrlOvWfVh2zwiXBttGUgrEvNPwKWkcNwW5
cD+/QosCg8U+jVaeMYZPtjhoibyqWlaF+ROeEnnrfkyL1fymMX6MKDEfDZVQQyZZs8nG4nM5DdhE
dNa6aOLpLtEdLGWTFtobtgs+KQ48Bi2ogmX0Ihts2K3RMQ8JbFHXI6xeeClpYQro1gpBQ4E9UZA9
Hqy15Xflth7x2+ictSlT3pTZZWAplCW7wbEqrCT0Dtc3J1pisGyc0BIxT2gAhOjoqPchXNmDTKAw
hdQcmtTQ/hpjbdWpmQOnuIhOdcSaJtnmuIVeT6qqJ++WVj3mRNjHbGZbTbh3Ezh7M94YRv08MZ+t
WZgrUApjeDbaPDpr06iuUqeusas2GMFBF35SUIOkjhL4h6lOnde6PQ9SOC6UdBiP+aSPD0NqbgPN
sl6aMDPPA3y2etDhRQN/IKOy51vK3qDvb5Ncz1dai6L2fL+DEnc3D5r0Mq+Xg0MulQHtu4GFJXUD
xyzGn3pIpjuPTdGOlcfYzweQua9RqhUrShDjcdD4LaUt3Vl5Fh+rJpbOMUZM56Rk9nc0wALEBcKX
zrCXoZHb6AD2q6yoqiNQEnnpm5TrUmufc1t+tKb9wYizLdrePSlq1V5bWWPtY3ZDe61FgzRCnWAb
27J96ilyLpDsIi2F95RLYehr2sjevRlJ37u0LSGMGtqhDS2sQan0aY1Gak8MeAywlTNahaRqch+z
GnHOsTVrhwpqDrmWfBKOJ+V6aCj+GHiR45OqZ7hApg34cs6pkewsJNWAT66Z+ygx9lOUfwkas6Zg
1/fVPQnW0E1yhdIduIL7+TC/MZRDtyK9NpRqfUiiuD6MsAsPobPGpGR8bEJtZ6ECdMD/WjqioSId
1SExNkZlo8BC6NomyqbvwpMkKSQjjP6uyOKtpTXKtuy88GCF8odeTcJjirvfS6McwF9kz7l40Yfx
Ttdz69zocvwSJNEXr5PMU1JbDCGLmsSU4h01vzmhf7YMoJBu5282StS6owpuaP6rYRMUm8Zkhza/
Sy263VUaot3zyxgFj4MVs5We/3I7yvoduI6fvwGJAPshVjB9JkFm9c6z2jnO8yR9k0eneZrPRJj4
Dont4+TDW1SF0fqnT+Nyh9mhlFNoGSYF7rQxKv4R979ujT3jd1Lz/tFTsaHezf/UxLtNjSSII1fA
n/ziR+bX5aZExC3KqYuQ1txG1OVdfyNNfr0up5LJ2ONRO04trQfU5qOm/giY6q6TWzjmKZa5Mnjg
stNjF6mAZEn334FSjRayzmZvUjileImbkMOhuqU6S3UUWhlGta+J+FAJq4dVYBWnJh3P5SYJm3aj
kxZcjcH0zTDiEEDl+FAj+DrzSOtoiCgTlbhtS/2LWnZf+6zBq5CtfoR08cK3kofSR4lE9kAkhh0a
tjzFrQ25nPATYdqmICtZFf2d4eUPBtq8uNgA5JSqk5fELbAlcultlLOXz2QXBWiMKTAEHrKXpLab
VelpkNhB0x5QCW3KtRCTPhiQPyRgz5wNVYUyjM1sQjqs2M7n3rw9ZmLUzWcxNTo2aa7sfMw07+aD
HLfdocDRkytJgIz8/YaqUnCB6PCNKGKZaZSd8C9asF1D26fHqiHWCS4K3LyXhgYXTmXPrAwT0gh0
t1IpDp7EPlBpMO4O0/5Q4yKCU6+vLxp2CQsn8l76CpmauI7h49oBX8HVMokoi5aga5psOum9NZ1C
raKcHJOOa4fkVHTD9PNAxQv7MVJoEWD+2p3f+Hnu12dqOUcxRR9e5lPz30TKUAZnk1AMbBU0rZuX
2TonCzOKXhhjgTFXsLazGmOhlRmbOF/Fy3T6Ko/tR7khaEb9AofJdQQJUniRfmJL8yGsQT4M4fDR
qEMFy/Tsoe/ASFkN5T45w98p1BAOnrJmkUZAl4zx0Y5rCPVxR3wjY16H/vVyCB0FVrZ/p1njF/bh
AhZMcmYIImfJ9jBzvdredN5kr0Iu2QDVNET1R8OrvpfxFraGvmn8DqAXGhSLMafI1uF8Z6v9qUJQ
SWmSdNtaPDWZ4D4d9bvWA+dVywEKzysnBMRVIqBHzmKrYuC56ITJsPTNs7HZBbdBSj8vvwdT8RkK
6paA9pF6mgIVPyjXzakRNa5isPYl8qqrVjiigjciD9liLTuRPEx9DZEHwRD0HGuRyeYPCuZuoj3Q
xYw95uWbXi7KVRuRY0JpR9q3ODO4Y5p6i7HwcGFX2nUZlNVJSTxjn+q7mBy6y1V4T3nBnKR2DLPY
ae9a1O/dckQSATiUepoPgKnrfaFK25oa7cmTcFVXTYOkKrCMY+1ln8Bb1Bu7TbvjhPvAERlBvNcG
NFASH0vSWhv3SmSydMdZCMc/X1qKzNBJhmQtVykmXKTQ66Z24HH35tZshFeuxgqIhktXLeKhHPed
ky3rhknVyIfmKTb3Boz6ttkqOGTdl55qb6LKJresqNgM+4Xm+okePio92eg67opXDOKXci6/ZnE4
fmmmnh+P9tV9b0vBXSBTmDKJHkEdlufQjJ3n0u76XWbpeGZFbgLD4oCGSP8YhuZeyslE5qSgqSuF
6KcYMPDD6a9K9ZmypO5TmmtMZ6H2IkXIJdSTZ72SjsDOnrEbqOGyHvoT3OG/LL8/23FLcbl1kHlB
lltOXsmcnXvwPBahNFbbFr4w08dCr+7xjcYGypLRIsw+JNJn0BabRKp/aMPIvGb0D9IkP9OjhG1y
/bE2mlWj+8uMvK6llaQbtRbAbPvs59KqzD4pU0GEl8op0AD7rwpzknQk485Yf2jQlA1H8wGkM0JT
U0tRalKcpd4VmSs1n7DORONF/x444+dKZe9Qp/y4lsAAE+jXMKvcBIGbTmeX+T4+9QqqHMMpxMOJ
cnEquPTbQaamqmIC0xkIPSXPRRS5NaD/Gceu1TfQ+tdbM5FlhHdtWPIFJrWf9LoKGpgzjRZv1Chm
t87gDyx4j8mik9R/TuXg4n41d0Edw8AwJwrg4iYzfaj96RgDwlVV6fH9ezjbulxAbWnH0U1Ds9Av
Ni9wxcGAGFAXxdjO6Ghz1EAlYeodW7U6dBGwGWRTxO0cYv0JH0xy/yrbPelUGbdsVa6AjQ2FTKAN
oxPZy0sXtlGrPcuuQgeQuf7UOManFND32CLU10U7ATYGrMkaeINTdgXajmQxBGUI+TI0nYurJ8Jy
JKOHgREZ0hG/tE2RTI9Ok7t5bPxzAPfbpmbk+xtMMy6ugVFqguHVRzucE7eGVK0D+BDdeMJXY5+F
/5R8CDVWgT+Dzx4YE0idv4Ooi4hsYB5DuhDkI4UtetegIFO22wLZKtRV131+4xKvDZG3LV4AxiOY
RtRwiJobawPyYcbsCz6gGCVc5Y2eewUkTrXCVmxY81zopeY2qW8rqPTRwTxgq0X2KWMcOnmwB+7I
MpQhTmKtJnACY5PeuLOKoMj8PmgYmCDiDZJx8Ogu2XpKGpkgS/LIRQhGCV8MLORrI3aHId5nwz3L
5cHLZdfGDa+RuodI8hfvX/ufN5r2kb+FC2nCOblkZMBrML1ExiMmUsw9hRwMCcfdELT3FspGEaTI
95v7k2auiolIQd2enqSrl7faGbzArmUjcgHeP1Yk67uUArbusXjk67jehWDhAIkFmLuD53y/8SvX
ijUjVG8ZuV/Y0GIIvxk3zWj3CjkNae7GWhXs6s7eIPJ011bKKsS79n9oDgo/8th4TTEb/d6c1Bk1
0l0TFeZI3bWetBUduDYttBKstcgTvd/ctVsLDET4D8LIdP54lHFsmA13X1plMK+8Wl4NtnK2iWyY
8qc2PeYB7LXKeGQzuizbD++3/ieVSAgbQ03UASPbfzxXOcNFqek1aaVFvWtHX70i2YhGM3Z7uTo8
eLcUpf8kKNIgTgmwauEpYrD0+92tajLgDXEoD87fTb6zF1MDOeEbc8PV63rTzEWfCcEdodhpSas8
11zJyY7+YN5JyCdK4JOY9gTL9P07+edCgqiLJdx2qOPx30W36ZqoVAZA5K4tmXe6jb4bF2cX+qNO
j32/qatdBrELph7yN7ZpX7BKMRhj06LlvpsV2XPbfSnz9lmQve1yPOnpY5FFX7G03OUA0Abd+h/m
PlboX61fckwRQNEJ83xX8Fk9dVNkn9vyR9+dsCF/EDFRg0cmyK1VPIGUjavt+1d/7dEKyQuN8ik6
BZe6xCRG/EIitUF3DTb6ZLg6RTVDL9a9193zaAuzu8G3u/ZoWUp1OKhCaedyRlBKa8rDPoVdYOUn
QaothuBuEkbSZnajqStzHdcGV5gHi26KfRFjRmaYMVUUvmvoX4UKjYGWVFGhXIfqqHik/8ut/NXa
RYg5hEVNGox+pKSFGw6kCqV6JtJn8bCU+2npJF/eb/EK49VU4XtZlj0T0GcJ8jeTuVqoVRaaHU36
/SNYmC0Q0w0AKZQOD9UocKH5KU40sGD9jX5z9da+afniYq2hAXQM8tuVtfpMbnXVEA2JsNYoUeeC
4PL+lV6b6N5e6MVE1+slmFtxoSPTqQobUBrtA1yVG1cl4tOLQESlugJMwzSxP7sMBLRCnaas672V
Fa8HzXsS7EzS7wclQP0lIhPR3qFcfaOXzrzrP1o1WJWAqtsGkcjvs3g6TkOD/J8HLxutv/RetZrN
MJ0TIz6OvXe0snSddhMVtHJXASRXccdKo+yk8DEWh5VvP8ptvf7nNxzPICS0mPctWMa//6Y+L0Aa
+5m3Av+4ifpqY2bkpJ3N+61cm33Q8sCGSEHuBhmR31vRMowdZZNW/AqX9nYl1AsE07cZ5cVShdj/
fnPXph4dDjzbTYYpDLjfmwv91CT7XntoedRrQTMVS6ZJYAJU5EZT81bn8qESRHP3AMI4yqVWidd1
BhzTllI+BHs1GT/A2diSl9tCwQQatTbMYSseNFJEHwfp0Cf+OTagnUjKsxEFj6ET3umJcuyKAE7h
rad7bfQKjrVpYN9CwHsxMcLJByxrgYcMSdEL7ngxmugrLfwAle/gBsH36l1/09hFVwIYqY4ZtYqZ
95rmr1lmPImHnAAWef/5/mljpJqqUKQRj5c8xqXojh6MfhNpkTfves2huxPR5gi9uo2zr+NwpwtB
RsQP4ihfpUnjqpU672fgI7y+/1OuXjSZFGpCLD5swn/vas3gt6aSa1x0aANzmnaJ06OsCxYnvhFB
XJsa9TctXTxLK5/MxJlUb07biJZkNb7P9Or8/gVdHapvmrl4imYSNwpaK94cWHPFblEru2Yk0Vrm
+0FCa9IIP7zf5PV7aDJ48NfBcexi0m+HqMWLAgKfnep/IUCwzsz8nE71JmcNf7+pawMCxyVm4HlP
drkrmoakkOUmlVYSRXCQ92tMSQAZmqvIsfaNpd6aHa49NDoGMdc86V+K1BU6QOhWjqUVQpgB1C0s
QLpvXlGdJGv8kBliG2ziGOrsPfjheD8cRNxL6Q/VISRtVu9f/NUI+O2vuViASkQ9vcmLUFjF8kMs
NWK31KVIykKZntVkGK5lmS1tvcBxeryxabv2nA2TKA21OZlg+GKsaJ5vVLEt0YNz8Kdm8iBSDUPw
asvN9v0rNa7ed7IMiI4RDyJl8fuwdKSqDRV8cldAsz+JxbUYhq3Bve2BvmomIvMstmJlEDohVjAe
/ElZ5FawCD3rcdSaNcDr3WADGS59c+cp4AG7Dm+Hfiu+qLHziuHfiKxQDZlAyiC5lU+WWT5nNfrV
zDyJGT9oTEyV7J9lJQHMbJzFnhTm43mq7bsQSQ07tNy0Qcad2rWI3qj3gi3UVmU/LkQsKTQCpL51
hUyM0Sibccz2Q+itSVHd2L1fG/QiKfOf23Uxt5QVns+Tyu3SzBevMVyhSAV1dxXkK0yTmMFv2eVe
fz48GwO5HUwAxTh9E9CWcZZIvj15q2GAsUhWWMi2BDelGIRj4h+BHuue0MPBRYJNwO/tTL6mZWnN
hSGgtAnbFDavuvGSFPD3tBe7rhhNBu7vBvNpk12DeEwYg2zEo0LH+sYAvDoA3vwa8f6bqzZSvfAr
iQAwThUkK7+KjoFWTevl7vv9/+rzxL3RRhxTU/8Qjkn8qYgqXfbgjWRQ0KHcMYk78n1W4n1THEvz
HzuSsiAj2PRTTNFRDBFwv7myWGtJ8+NMMyeEJ83YzquGg399q7oM8fcvT/y1y5jrTWuX4btaOvCT
FXpPjS13j4iHWDREXlg8OqfbalTw/ZtefcrVVrFBRZSO2PIyMVzBXwz0SSz1sgKNNgKT+oTuz9aw
ix0pZUrNbP/IF4swLjLT9fvXfHXlovH/tH4xd6eKPTidwvIv0u04S+9x8HHFrGAWIHMJf95vThcz
5OU9NkkXqKT00G+8NMEF0CIRehFDt0xw9RScxciZ6moPRdqr3T5tzqhNbMSUOEjxtkr6rW/LzyDq
V7kzbkXELUSR7Eh2NZyvxK8dbfjGPCEmmzM2TKscDEtOwUmoTInMh/j3EOXr3vioxIkL+IHJMPSi
nVgcR8fa2EzcQsShFI3G/v72ZV+p65hs0BBugTbIwLnsWvIgI25vd95KKSGVIs4nBHTEZNFTqgK6
sxMX0RvjZ6H2JKSxhExYQd7v/duvXetsVFcwMwOsxuC6GFCWVKRTInP7xVJtj+m9EEmqpL2M6ASJ
pFWalsvBnh7CFJqY9jz16VZScOfm9opfK2LitiPMYOvciw4Ty5uyKdwCyFtWfy2h8MuIeIk7L24m
Sehc04EWNGv9Zq722mgF+MGsIBLR6JL9PjekelCgGmt4q4m5Xsm9PaZkW62un0ZKdGKiFaPWB5j8
/i28NmAwuJ113ZAIvnySVkqIleeqM2/MhPqPw3Iq9kAeIFPP9m9MuddyNBjBGZpIf7PUXO5x27BX
shjNFLc3P0Io2PsoEnbthJ+tdi/XJZI0w16s8hnsz/ev9L80zXaIbQiK6EIJ++3sKw2d1ScUIt3Q
r3dCdK22xo0RtVu8B7cV/24ye99OA+zZ8Z9PS1z1r6YvAy2euMpoEsmw4QvSJvspd+5hK0KCOt5O
UIuucjEpUUM2GBLgGv7cbMtKGjcSxASI6YTKTH4lAaxnhA/T7YTtn3Wy2dBPgaiNurfuXIQOJsYZ
1I0NMl+m/znCTkK4RoIugS65FyqTAGoWGbgTX2tubMGu9FxhJfh3yxcDptb93vZo1RXZ/joXus9P
MhYVOcZhqundSPpf2xUgECoqGexg/0wSOHKmejX0SZeaxw7Nja0eO7ucjWVt4lyIt0tiGjAuwWbU
0/r2wLl6tW+av9hwQrQIYV1D8BEJlBy+k8jJg4x97Jmz7G7avD9YroRGXC1FAJEIpyZ3MbHWtV5P
cDp81yv1bVoBvR+xH4SkQ5l7KRYaG9D/+01emQCFXzZhGCuLCJN+H55mM6Zen3CDHY0J0PguUgUB
vUakpiXlo4p6zO1N9bXbil68wsTHVRK7/t6oM3Zy6hlT6IqKci6NK1V7TTWIrpDk9ES+ES5cnYIc
1aEfib31H7nNwmi6aOBK5uIKXPOVMdgfqsF/MIJXxXS2IQMotj4FrXqjgnTteSIDj9iZw5qN3N7v
1znpreXE5YiqCnLPZty6OU5+0MdOfXhv9vWulJUbM/21SYhVmcaIjEDQXDzOxk7kJG80vPXGYdP5
wYsZIwQzBsscPaJ/3nMQ9BOqbqJkfrlj9jq57rpJDt00t15aM7wXzYk1DJmOnaWgdqSVWxNP1feb
vXqF3EvbQIEepMBFujab4tL0fD10AR0imRE8GOqwM9IRArj38n5TV7opOpNM5VTl8Te43KibagQO
qOUK5RrpDQn9C3KVXryG0eUQKLTnWCVqeL/Na+lDA8gpI1FYxZKW/r3P1DDTQ9Jp9BlDAd8m0MxA
mpGOsp+apE8XRuW1Lpo8JIdQ/gK3pX6JmslcoNtvunrR3wj25iThxbIGKELXdbTuRIX3og/bsClS
J2kDt7KNDuRSq+D3CR3fLxzXCod2LZm9shwinLAM8Ky+X7SYG6GzBqfusa+kYzwA8UF3ZmPYmAX6
elFtc+1DghOipgNaAQ+1RlroxshzrqyQ1E6oHLASOhQ0LrpJmWGLgeQ0MizDmC4Ns4uXrdd3Cx26
16rKF5pe+Wc/xcqsNf19GMvmMvBhvyd1Alfb6f6qsYtb57J6inJn7UjWyVfNnsk4KtwyMp/zCZ04
Px6RzQrKblVk9RKygrnHcGsJpB1eZ1h8nYyg2g8tQMFI97IVJP3WzbBfU8Mf+VAxDZV73Q+qdZfW
HmB9+VEbk78IWB5aJ0ZCwnRWspyK7YT+yYMZ4+oqnHwI3DsnbSmI4DefBuBxMwSgd02Qh2vDH19y
22tRzmwi2HMOiCC0dFBawA7Vewr0gc7sYIMIo+qDU9kbSYOkEhSHQgO4mMnRKxrdzbI3p73HnhKl
Oxz80lDbInItbRPdesm0zlolyuisM0cGj43+QGB8VJMaWnMv5Rvw23uUCowC4zM95P47CBMMFh1U
Suqj79TdjRnPYDxc9E+GJzk7gzQ3GskXD9pLLJgO+OG51FSQJBqfMqpXOEre0ru9MpdbIGZAXtGt
lD/S+uNom3BSc0w26uRTj7JTDhFLSSb29aVL5viL7BU3op8rUx37K416HH4IiqFfXJpjpbafA+6d
AQg4iaImVGB8l7nGrdLm1YvTxD3UDaxLLpcNraSCnU/cROK7Tdfho6n1L1Wf3g8VGkOIV/U3zR6u
XBxABxnwEXygP7ckGfzO2FbQ0ReYA72NjlJl3rep8axnytP7c+qVGMeR4TOi+kHOQJ0TcW8SQKlX
NCmaK6kbSOE5DXeGgoZde4JbflfG9mlqpUUvBzdiuSvX91uj4v03jZoZ7E+lpFFTrx9a5GEQsT4a
YbsuGvPGZHfl6dH/eW4sigYJy4umVD8O297uMWWREzR/+sfJCrcetDNIbRuME+5HSb+1TF3JAYgM
Kd5Giimzj7rom4Vf+h5Tdzw7ozSfjNH7gAT9ve37e6cnlFM0tCr7DwJ+AB7z0z9/oFhNKiZgObJd
l2tkHMZj5JkBHOwfRhSdgz58nPJXJocNVM21PkDYttMb88y150mUTBaaMNIG3vX78+zrMWlSBb0k
REV2hVQcMFZ7MMJhBa3+RrHySn8VwSIJHl0jRr6sxSOVBrGGxYJ9akUGTyV467Z9Ep3VoIMj3+18
+Ufgx8/v39RrYTJhI3MbJiwOKEQRDr3psZkaJED6xQwXO3dYPw96di8GpV7jie0tUD70k/bYKdb6
/Yav3Nnf2r2IeLwuUQdkJRieRn/oENaI4IMu2sw4qlX9+f22roVX4FQAGZnMrPx38RgxL2pUyyMc
b7AjtQb9DiL4HkUcNF8R/KiLb6Gs3KnKj3jqd3ZZr2McrBhgX0b/f/kp7Lss1SKqErv4i13QKHmZ
4g85vCw/+F6p+hpZpw1u5yfFwJOzwyRLq14hSGw7q2S7jWEdIk5K1O1bwPjv35YrjwA8pmzJFgG9
psgXj0C3xw4+Mp27D6U7L7NQ3ocH0CIcg4jJ+01dm6xEilpj2mehuZw4esrehiRVKEQg7tKNzd6e
zIOOrikC/URExByh9fp+k9eyCA7bBfIyFmZtf6Tb4kpV8slpE1dO5O+ZWSBORzWLjSJxUrepa/lD
yoAW1zo5Gslk+cbccfWaLSq7NqrypKQuRlaljHZsdjgSC8ufsZuWXZz+EDYVTtrBKarPSvM/PFCS
UX+3ePFAmcF0EEp64hrs//xGe4paZAmRuMK06vH9u3ut74C2Z2+tsw6wFfx92jD0SU7jjr6Tmc6a
XM2L6qdbYzhNTXVjnRNj8yLUwxTq75b+CPX0EddWv8CjEpKtRSpEbuytxww1X9D/XUfE1zAOi+/f
wi//T1giQheZg77/bom4///+T9okX7Jvv9kh/ud7P+0QFetfwu9QFII0Cny6AGz92w5R+ZeDcYOG
1j0wYZasX3aIxr+UGXlKNOGww7SZBf9jh6j8SwACSC+ASWO2cPR/YoeoUJ647D+aSYWfNCJZWnrr
XF95s8D5od6neSbhAl56RzvIMhe1G4l6DuYVLLXmWg/rGI0fqXiQdI0qSlt9bIN8m0X1til1pNPk
3k5Pvw5Bk2YnC/0/hPzkepk5iO50g/cAL6Q9xEOtrwLgxVsVRvWm/1GqqbrE1rS8s7oOZVi9bE6A
0rSThHHtyvKU+K9wQuulb1aJx4bJLMf4GOX4O4/aC+AQ9VGqwOiyiSvuoxaNvsaG+kzRIjvgXvat
U5Fth8oxeYt67BK3lhHb0xL7q5fW5GaV/DUesgGbdxPJwkQ+9UGtHZBf3QWR1586OWq2bZ4GhzjM
xz1aDNNHj8f1kFX9rrWa/sHo/EcznYJNJlV4zxONbkKnbY6ZHimYsjifuknHK8PP0P1pUsR5lQEM
atI0HS7uQ/AEWjAd7OjR7qMPpYPOOKIbsHB19aCjLXtIexTxDL9+wZXNLPF4KKZdGrXlpi/970le
YWBkQ/6udWVvyaN1zKMlKuDSpndK/RSNXrtQgzF7igar2MNA/2DiW+zplb5HzJH6Qg4B19OPkm99
ySU9cCEnoRIUvmbl6JzTKP0cOO191Nlo/3rIIhbTHRZmzpOH2vKWP2MflSY49qHsnTw1Gx5HBS4w
DrR/YZII6lWcAsdlLzNzSjbsH+N0aRZ/xY2aPMyfkJLK2zqwzPxe/ojSAr7XTvb/s3ce23ErW7b9
lRrVxx3wplGd9JZMWlHsYIgy8C5gAsDXvxl56p2SKL3Dcav9GkoxDYmEj9h7rbn827xJSOUesqOD
6HORyT4Agy7MlZZo/V4a0xquVP05tuA9Qhugq+vH66zs8pMeRy/24Iz3EnfrWGZbPXO75ziBhGQN
eodcSB6oQnQ7zkfx7Pvl1hrgarf9zmB37/yotC7VLM0LDhN7XUUcj9en1zfARLwaUVwcWs+uLlYc
11sUQtkyAak1iTsiGeWdQHp/6xcklCSz/OulsqjaG9uoNpETFefB9p+nANADvS6yr2H+3yKaE+u4
pHzuVTAVLA/WddOb5HCPMK6E+zX180snWv8ADxNS7uyIl6KevF0/9OGxaAexqzOXtJnWcI7ttJ7c
pjxR1T5HLpHhWKPbVcyxsxKQyNGRIyHyKm3RhsZioOD+YJBEvBSm9b2duuzsRfDgtXAM9kaT94cW
tmmk37nTTPhK45kFDVR+vD4Mrf/Li5pR2Buihx9ts7RPVaNbp6iuMHWTSE7rpc3PgZmSSQVvgfwr
s151ziyfwgmkJfSpe1s9zO5wX/TJcKqJuLhvNc+8mOPr0W9iWA6SSPtjW86QZN1yHpV/BDqNEQ8n
ktoxbHI6gImSRbjJQuvrT6/Fqd1DsnC1nakPZ3cwsJsXuk5kew/alu68vbi+mAyp2PAVsiU5WdGJ
Wfo2w6h9tkmVJ6o+uq0w2O6GEOnVJDJN29rJfjBScZOEGI9FkB8ZaIEq0I8gKjyiBia/rVeZE40r
gjjHpVkMXCLUg0Z+9VnqQ3igzr/uOWKbOrO5g5cbEdNsXxhRYR6DKH2anarfMZQIzxP8/y4o6LbU
fn5vC+eLZiT6a2YO09IpFANaY0Tc4hOF6mYET/HQJKeaQOqF8JLwyWphj/u9Pqzgmzm0xKL+c1TW
3xtouRfhM2EcAV4urq/3jSJ7+9V4oKZrfarKH1bhuCqu7DEv/G08ec9jnn4bjfHo5ffJ4Di0ruuz
7+GEtqNSLos2WaVZlB0Slyhbz+h+ftBHt4SzXsfLbDDqhUtSwLLz5vsG/tMp4EJ+0kPowovr86rs
xq3vadEymNqQuqWQL4YkzH1ipHjrxk3/EGDqbitHvviNVu8wqc9/fUznyF7YaJhvmMFljw2J69df
L9sa0EGXP4N36xaGN8tnkqtxQkbzDMS0YH4+g14DmttxzeSpHQYZrLTKPOeQyJ5hgR0NVB9nboXb
gqPkvoyMYhUUMGliS1j319eybe7q832l3mdaDpl+IB/j+tb1Q00gb0N/kufrs1GCOowJ/aM/wF+4
/hZ69FtptwdzLhetNdc7v2qrVWwE4pDDolsUIEoAXjjaXYoX2ZwDY99XVbEZ7Rr+Sl8R16kPFK56
H7+IK5dYyeBqtUOyb2J9fgi6i5Ykj0JWr1qXiIekAPacxPU3yx/GW8PBNJ7nQ3AE1JJemlidJKMn
tybO/4tJyRWwauuuK2Qnh7qJgWZk5ypK021MBAXnaqXf6l3/YvlCbOokv21azzi2ST1cRBj0F1j9
xtrKQyJDitJaueYIpK2Mh2MfgXJJKq96tlEf7PMBqN1cV/VzogE8jOKoWxvqqd9nkM51J942wqif
65xd0HVWuKOuvWCmBcvAyefm2FjDgWiG9Fbv0+82MAerjs11oNFat4JbC95Eq7ukggTeuatKUERp
WG6suhZHG0ijMqYDCo46rlT4xZbOgKZ2aOfhKXVjc8lllkh3178YWdad8lA0cJ+1dJvHnnYpRBHd
dRb8KaseQeKr10KbsPeZ4ICl1U7NQUQtdeO+rpEUpsYh7Ik9GpFivsZbQIPzUTTiOUzTrx2BFvYU
yi0REOI4FR6xUA3SgeOsVfxYqR+vz68PPz0dSGoYW+1tpjZ7MmCHLRDyawRPuD+gS0CrSGr7WGTf
RrzBdwh6Pa7KWYFKi3tBKc1NMAbOcxaltLFy/XkqGh9yTiX2etuNZ+lOx7izyFuwRPUZPeKbzc4j
xKHZ2T1MioXzIqcUNkduLAtFi0F1kz0JADKDIskUilbjX+kyijNzfbNV7BlELf3++rRXZJq041ZL
+yd7mhW3Br89gbTqaaKoNghy/GWvMDi6Yt4Yin5z/cvcit1zAhrn+qajaDkj2Jzrb6aKpNMbx+tf
HRVjZ7DHZ24CyZHcRPg7gHiCCCJPFJkwe5Nz4c9b/kS/DSbne5iH9nZSUJ8hd0I8hFYEmcjaE0U0
3afBZhoKxi5F1x67XmuP0GMmRQpqFUyICKf/fgCjAlFIsYWubyRX4JAOeqgEQyRr/yBk6C0tRSea
FKco5Uy7rRS7yFUUo+trpiIbadRTlpZFLk+ouEdRCwEpUywkpR5Y0Js3LtfXENZaNxXwpEHxXEhf
sI4iLpq92/jfi6HG36FHb6miL7UWHCbwYSAeFJspUZQm0gXI2FH4JqyUMJzKwUeOy5TTBfA0AHqq
FfGp9A6xIkBxlTGWVQ0VqgUP5U4dzhFFjAoUOyq0oEgViieVK7IUQZnaxb/SpsBOAdybFlKRqDLF
pGLo+MlWqKrrg6bIVRMIK+ahsKzI1ZznfB1qCGkmxbuq26Wm+FeJImG5ikFm99CxCsXJIlUr3E20
ow5SPdjUOjqwWtxWT73ibCWKuDWB3iKhYrozFY1rUlyurr/oitPVKGIX2QDxyokVxUvxvEpF9rIV
48tVtK9Jcb8qRQBDiFdsXKBgk6KD6YoTNgTwiWvFDmPy0C8AnVVLxygiBl/JvOsUbUwo7phUBLIZ
FBllf+urruhkBpiyVPHKcsBlkyKY6Ypl5iuqWar4ZoYinaG3E4QOQD8zFAcNNTV4U5PREMBvWNe0
rLhBaYqe1iqOmq2IagxEJDyTsgfqDm/NV+Q1QzHYGmBss6KyxYrPFihSW0HtvFDstkZR3DJwbkJx
3SoAb0YE6e26vbHhk4A0vQQKFUeTsV5pihCXKbZcq6hxKBkwJPCmdv2EYssNijJ3/QSh3v4tifDr
67NeUekGxadLm+ExqiHW+Ypd13j2tLFSuoydal66fisuHk3Ccz4laLKruvsy1/k5s6L+qW+0Zg/n
K97o6nXAaXNbfqGgy0grz7I9swv7iYH3UZOQeDi7di5UyqUrMv02jJC+eVzg1o4wzE9RyzHZte7X
QDU41TTrgT6wt9X9ZNzR9A7uAzshrk99RP0h9GXBi/BnsabJQTjMZKCJzJTEz89g2c1W+zLl5Y3p
WtF3L5qoKsvkJfKktoodKz0nrqYdKdkCTrLm4Vn41qfrRwV/uoMM9RqQVrcKvHC86bnoMZJkqxAk
ZQLCQeiUyCa+KQlHiyNfq9eF78WUkJl0EDrYXECyNpeRTvCxyqx78nHAGdbqjcIUP7zOHvfXT1w/
G/UIjBrGFJH92mSxddIGncggpxaE46gf+9Sr19OY7+jahUe9Cxi/l8SxJ9EE7zMFLEpaES/GlTvQ
71U/sv2707C9/uwwiluVfqYBGhkZCcCwTqm83rRB/k2BBt9iI79v88wkcKHe+7lNox2B4rKOE5sr
VLnOGp0wtVJ+6WNkr4thsNZicPPnAR7CqI9IVr3yvx9m9fT6ml3lW8lt+8CYhZimqPd+/txfv2Y6
T9HcxTs5UZFk0tkQyjJELdFCjna8PkRuAquMkNvTPKGhrixnXzG+PlVQgKI5SbcjspOTphNCd3d9
Q0rfIKgTh/b1aenUT2VnaNsccBHYIzdDXo7+7wZs4uMU+dUuccI63tbrykSV6HpP0g7DS9Ya2qVO
GgYZzbgF6cHN+O/Xi4qRfsBG0qe52wK4oZE/tHemHhd3/oPRognDb2OvM1NYZ1Bp3GS8ynhTEW9e
IrpX6kRyrfnSOaSB2dxxkYftqz7h5TXnWeI/FZO0t2k8XsrJdhCcVc7T4Bq3hWy7t3SAVDrJSl6i
uLKOlsuxfn1j2hC1EHwy82pD6hIy+sHwtzqG1GXZJGJn4CFfSJxZzyhcGKwin35A/9mvuA/rd7Yg
7qPR3E1QJ8YjTfZiEzKKXVdebzwy4M0OGnt2cX3XSjo68+1rZzQPJUmCL+UwOVuZez7XPK980cwe
URWVjZvOFeatUffmglpMche3zbix5eCdkloHgSQ53KbByM5Dm4lN14/GNq5RDXWpgSFSxMFDbwty
jNJRPBcucT5xQEBcg3zrVEzOjWWW2g8fEhgxF803KgeE5RF+cMqEL/YukZPrpE/lhfSsaBN6VXCT
a4W2IROsOyc47HfmNZyPa8HCd8Qy58g7ZL6E0cB+u5kZADGu9LtHtKT2ogjpxsTzdE6orUUQ6Tei
ihLmqal4lHUyf87DtljWXjZsYl1QEZDBLXkAxaOWVPkxDHsY8ujPXs3MOBPMYzwaUuGedGH99XpP
mp8TVSWpVro8a5Rz/Na1Lh5UBVrTBUWlJi8POoTdR0ZveNSdEKVDbSQ7OQwjIW5NsNaKBubhYM+f
/NrAAVAnw41jhvmnmvCoINc/mW3tMIcYIPdr4byVntdvy8DZhmbkvQLGmJc98qpLYCK9yBtd3xlW
pp1b6mnhCEsKoUb1ptOyKABHPWdDZ2/nDkBLZhf9MwDc0/UDY+okS8bZ5a2Tt8nZcIuYr0eyZSYQ
7EC0PrXmJCG/emJjzHm3zwnc2ZXNbAGK6D+HFZizzq3NbVvJ8dyoh3n0yYidir0r0+DkzVlB3FdZ
jGd9kjmDmWLhJ119vv7C9XUtaddVlYS7aLDqcG050j8EpaS4k9VzjFid2DPbn7/kqbPOs9b+7o8E
mMGz+5TLwCAEyc9u8Inoq97v2g0lwnDRDEwsEs1w1nNnhNsiI6yBxCHzTYyP6ZwU31oLgF4qj2Xn
lzcGvIuu09Hm18RRJIOHKL5/8Q2srtcHYhJYn8o+geVcthSzniMdyIHwoJ/789uYQ2BJp/wbJ2Kw
T+ZJXiwrkBdnjIYNU5xpKdxGO8Sx7y7aYE5WbYN6m5qNvwtAqG6utDS7b42lzi17dX1KRctaQiBN
1ygQivtZM4ttVEkCBWoojcu5bmn/ATbbZcIlbkF9hlIt5iu9vgTiLYk+15ar3V4fBn1kwm459oq5
KGS+1qheye3aWqHhPyXUJg99Odir6+tWjnOxcZtN080ct3TX18LJAB17ow2lNp93rYjsm7xr4zXX
RPextBi4unmavLnmsJ8pl576hlydzirDu9CJvqpRy1wTflM4rxHEMcd/lTpDLxE46S7vshvPrQLG
SBSbgnbWl9zu5DQek1Q00OyTe1FnXgiTvh6PQ1XnVH2J7gSq+j8vmH1Z7GeDGMKUcRc9jO+h9Pxz
IEb/XHgNNcKYslJrjjimEFAdIk+01u2kOwWJAeWtORQTk0H49dYknzyFWL++dH3oWNZWmhpktdzK
T1Mxk+xTuqiZRndaZkbyl5zn//eVvhDKVhKa1onka/euP+TREPqpn7j60n35j+9ll3TTzZfi+3/9
5/FLXnwRf/ylv5tKBrnm4FeUBtyjw/h3U8n5F9oo2jxAhOgbcUb+3VVy/H8ZNiciDQql30SP/3dX
yXH/RQuYNhDqSizavv3vdZVYmV97khjY8VzB1jIwc9Jk/rX7CT1IpLgSc5DCvr0gInCZye6J3KOF
08KqGYdt2DIsmgXRg7P+WbkVTaO8iIRG29/duMtfXdD/KPviUiVl1/7Xf/7WhVXfgzIwSkdEQNZ7
lB2l5NQwwfavNL1bM85jTpgf5tHamHXwgdn7t272u0W9W+VxCnKCBlhU3zy3vXejDNg1ZFG1bnGh
LUbD+kCE+uclOhZ6MXyg7vvU6gTGEOo/Qv1MnFmKmxDJCjI6U3szuBgRZcm4+6DX/LvZirU0dUWp
grZmYtL8dcfGlEzJ7jFyUp8SarAEoZECAIzWXi3qet4lXnyUUn6izj+W7d4UwSFKsg/E+WoZvzS8
332Hd118QRqvDzg/R3YcM9FumRrTWsdLmET6reH7u3//GML57HMmcRi57xXdXewMVdYgbUzG8H7q
DMI/jXvPYq0d+e+qQNSaGcjH8ZJ4nvWethYmdIaQJRCs5lBuIlWyyelFmsdyTJbC6BeJZ2z/eeV+
a/4q1Q+eKyAQltqr6kT+qflbBUFvFDpxXVqVpOswT5+a2u0X04QMJYG4jMkarGl4kxXxtPrnRf+u
rGLZyA9drjbIECnV/rrscW4hwqZgfz27uXCjPsy1dQ+P4+ylGQ5jZ1tx4kehurF+sNbW74eQWjRd
ZJudCivnnQeK0XbYEASTrISjH2X1bU6dk+5ld6aggJBW+nMQPxUR/v+p7ulmlNqx9Jni2R4x5JZ/
H47+Whr3OgU8S3fexth/qu1XCS6JMEvj1iEWswi6h7TuH40qfnG95nvr+dimg5IhHhOgVIsfgmja
lkZIUFa1U5ZB3R3v6v4j7uOft7KSqpuWMkl6alP8tIdnAs7MKPESLsXeN9+IbogX20ohbzLD2Wt0
G0A2j5vUqXdR0T58sIvVdvz1VGU7uz7+Ophv1CreXRSNtA0SSX1kZTXihKr0c9kSCtqeaKMsAXDG
NApLpjVFGzy587ht649wKn86vjEyIqxS8kQEyr+ufegaHTFjwIgllezVLDqbSRAj5dZNzEVD51mD
nL8oO9IPG2Jr/3n1/7RwG20TRD+2PWfZrwsvafirFIlkleGWEN59x+rpIod2R/+VNGZNWxBt98HV
8Y8LpX9tWwFYLfu9TLK0B8/TfJuFqitkzP8xaD/ru9fQohlrgqHuKzLI/3lNf9MgcSojbEHIwmUS
Nck73asxxX4fRyOncg0D3RKfwmJeaZ3+wXn7++2cxbAQ6AMshO366watg475X24kWIv9Re3iPY7p
R8zxyurjr/+8Rn88b+iwGZwxbETvvcy8n+s4px+fEOQz3rbS2o7FdOdypaoEV6tUoKin9o2Rxxfl
BzK1q1vn/WnD6I0uFbAry3+PftMjMdkuSOWVkdhHgPkraQS3FU1d1CHxV9cFPqWZZI3HnzSnv083
fUwCRJM81l59I4Ls+1ww9YeRTWKjThUoOaljoC5j0v5IKRZ1jh2if83O7RSsbRpvuGtIj3XlyqmT
z7q91834u5PoL33dj0uVORrkh9J/CuKCpFzzmbTbpaGZF7sldkbLXvWovetE8Cjm/tgIjBJht0vH
8k1Kb9tRrTR9rYTYbn1j8vyjbh00MMOJltrZyDqK+/q3SQfqxS+59IgcZDcGNwF7bk65QT+XS9ak
gQdwxD4tb4oq3RDbNYRMy/Kc88d6qEjwXMRm81XYBIe76YPUZLX458PhT2eVY15xCbAcEab+euRR
kw995sPgyU2uW5PtPZAe/jVYW8ga/Kpep2Q7+h8KUH+HYXBeocpiOEAXC+TXOzEs0UiU0LE6rvrB
f3DSeZ9hJtdDyi0qQtXUTxl+I+jimzkzV2mYLqnkbHoov4ICP4qC/8UF7eev8+78M/SRAFlXJhhw
2vXQKyh2ux0QLOG8mpvwpSSKLLe0/T9v+z/drH9e6rtruKWVcFGJfFwVfYZfsFqXltzYot22ghht
mhL/vLjfh9W/bvP3uzqSeBN8FpeLmLRVctnmZG+G2aqSlCVFvESN8MHR9dEavh8JpaafoDvhNsli
hG3eNvRDh7onJ7BZIsP+YDd+tDh1mf1pSEDsaBvbJmvokups0D8e2JDSG1ZJs/9Y2vz/OIhtnTGe
B3Tt/WSwYbABuhIoOm6M9YRwjGlgNhdbjyD5rtM2KhJyis2V3t7CfiFeh6KRE6x8ha/PrQ/W/Xek
3/WUYojN9RU843swq6NPplPn6ts4cjUHGvomczWGLY20eounYy2MpyE1VrSuFppJEEqnLVOK3AG+
XPaEnn4exg+OuD9eXNz/+Urv9oeRgg8yZs7y3JxB2FfoYtrlFMh9Y1QrvSIvQ6ePkmgfzDb+eBjA
2/OV/BsH8LvFzhAnrKjgph1F3pNZkTjhTuVTFYm7RCQvk6X/LwYJiu/3f5envs9Ph13vpYkbOBx2
tW0/k2OJgiE7R8PLP5++fxqK/LyUd7PDrMw0M8PRt8oJlklQzpNEiXr1I7bMnxdjY5bgkLbt95Pv
QmsZ9emUNg2/eQuJCF1AAb6NyBv859X5XaXP8cqkEzkw4Dzcre/2EoBGAiVtxjyy1zdWue/pxmhk
IZrWdKkdsoQrYggKhJj0dmPxwaVXAQzYK7+ORSwDDxzFUl/Hrm2rg/envWYbelgQr6eRjkSAmDOR
VqEhNUgaUsQjgSLQqoxwMdqE+eh6QPYhBXsbRgq2GIIS0VnIQyTqPU1Isr6LhKiMrH7ymrbe5zGd
vthn+gOBM1ohnZ22rl6vcFHVK5E0Sn4ovVXZiEOVJ/1NnkZ4/flboyFR+5FLvnVFt6P7l+8THxHZ
1JJJEnnuvsp1sR1L7ZPJePQojfyGeKT4jI2h2iJYuetkPiKfKhHqOEQ1xjbS2kDrqr0/6SW5PpwK
seFo92OWElxRD5vOt+elTsAXUoIwWln+GC5FWRyTYZjWKTlw+5I5dNARsx6hLMSJrAULKgf2Aabp
yskDFB2j+4NJx3wr87hd2rFtrVo9DNZhSZhokFTFQZfpm/ChIIV20NJ7CcTSyFvQwtbc7maNuHuv
L08aES8ktxgHbOblQubkZgg2WgqQYWf76yq2cOJawGJMScRiBkeNSf7RnSJ8mZZyENVetRxss1n3
xEsvZpAuC3Ok/03u9J1pZsRiNNa4Hc3VLGsEtm3f7xpz/uZpQbsO4gT9sTdf4qYjSM6ZH+uwuLdq
59kxnXnhWP0pKstsQ/moZHeckqF4LR2AFKh8bqwm3Fa2eS9ygpsrj879QGRt7mfEeXpQoSo00onz
lQzjYUEgL2lGovgkO2w3Em2cTkUaxNoNbXpuG0PLMdeIx9Qy52UcFGRut6JfGGZUrXojJDe6TL6N
o2cuZCu/mJpsKFJ1gH4NbVoC1H8tp9RcIuRZhajb11Hq+4TWMKsAQ/okIusgPI/YOmYXUaQ2ggWe
uEoB8iz7ILyNtfFgDcVbSAyiVjXPltUlC9/P8WmlX2pO5gVyz4euvk91RCnZUACv026L8mtv6Hgs
5WnqO9hwKURVbZmR7T0iQXZjGn2GtiuzIV8SdJstaesCw3R6e5m46V0jin5ZJOGNTOdTNOt0BBCk
hU5HYF4hHv0RikIYN9mK+Hl6Ho8ukfahaR5qDlHftp7RDTw3g7gVeQD5aprWWuT+UPfspReWWMDT
u7BFl0LidERA06PRtc+1UX4HWLE1i+TV94cfXfmFMfamRfOvvjXxsyvDvY3yrR4bSzU8RUq16cZN
qdsbNa4gQIe0DYaLaUyST+F+RQZL4HSXHcd2PySSxnCx7KLizk7SB2xlVGye9bTcx7PxRvxKtjCq
fo/LfNPY9V2X0G6M3uJ+uLFIIxB+QC5W2x96M78ktdxl8DsL0e4QjCwAbOk2uj//RdeJjuEu75f0
1MIagQQsN91dzb65Hyt5Ww/twzBXNzKrjrlmPUvP/VwnbEk3YPJEGCjxZYsr6txsXsuwOsVKtWXM
8XLW51cXEe1E/lTK0WPZN8R6WCsp8RQUOUhR7xD4GnxCk7u4JELUEC65XkgBe7eSCzV9CyZtZ5Gx
2mbJuu9KEnW8e0HczLaQGtJ98zuoF2QBvrx3suC7M81PSNjfnMZPcdJ/g4dyx79LJCrm9XW5DBp/
PVZ9u06gYm2SrF8aYzLdZXG6nZsJ8VrR6TdFjenfCoNbLS4vcTbDjizEJs/QeKGlJu10IPJMNMMi
kGl0r4fl91z6wSKa5HDI7MFdUeL6BD0l3roN2pbWpaQzx0O1iRNpruIyXVHhjA9kLI3HjsMflmP6
GEfboH2gPboP5kJbR75xjUjbl11Dwr1uPU1+dWMlTXsci2HZDojOK0S+pW1h+NDA4HXRMvKc4kSN
p1lpD4Nuogvb9m4WPUzTbU5fY4m2iuhj38oOpFUvlFuyabvwmKLMIPPSzg8i1GiUhui2cIakK8zP
/R6B4T5BBXWM5yg/aK19cucy39lB7tH5NR4ajcluXMuOvn7kEVSOuDWKTeLZhyJZ1PTaQYuUe8qM
T3297t25eqCHPm1ApKaqmxgci9p9Muz+s+cO+zJKUMQ1hD76Lr3tusUHEPk4lOd5k7kTUke5NFPj
PpCFexjDrIPEp2PMQ4O7dFN5oysJoiAjHJk10umJ9dgGVpJvcsteDU0QncxAtsc+Hsw1fqJm4Spe
TpaXn0Vk9mtDIE0YKhNE0WwtQh4XQecpC0bccVqKHVSL6CytkQAmqY6eUr+3wvmWdJJ2W4hxDabP
VKy4kHynpZiK7KZMCvFZg9CZlXvC8IIz6geTrzJHSy/Szxp253WJ9O210H7Umbpqz+FwKBRHMkjJ
wNEw33n2V7oN3zG/Rzdpcok9zrLogui2WuBZ8Be2I50d14VhZX8uxsDaaFYWrqGcBBu7gbZEkU9b
4VY5t8JxllVhGCtY4ovSS7ZeS6si9Yfj4DFuyu4DccdxWNUOpn5HZvs3A7fElr7cl8Zw4hUizBs4
Su6Km7u7SggAWGNBfSqHnn2TnuQ8zIwFim9pUt2BnMt3cYFAFczFW4j7YZkkibsEL6ptNEneaCeO
ZZYjcHTmb3Zgz2spZ9RZuh7votT+YofF55LAqiJwITaRlbzuiwchY+6CRV0tyT/sdpPJ+of2Kh8i
2FVOjbRZtrskbFbDGGOW8r6wvY94d09eo3M9LOti7YTx3pzqL4Vmw323vuhjdGlc7NKBvvIj+N2R
a8Qg7+v7afZe+ip/aZjxLnop9ugpogXblAMkXBdzsJPExQ+SNp1m7j2PgrgVUnXj19RiEd9T28Eu
6nL7DiQtA7fhhG36VN90wqTHnYlnQ5TWk9eC2hANed2SO9eujsbXtCzue7dpdnGpf82UFNiV7NrO
bAQCaVIKuU9pq6FP/INF6Y1OxKDtBlvWL81cA9Ua69fh6L1otcrsKkdkgLNur9w6xB0iLbp9FkLg
oaeEH55be2gOHLL1s9HUG7N9sUxF2OyAHxWz8TmJzOI8u86dFaTxJkAzvIxXVV32T5k171BYlwcu
zPlBbiJ/TB+Rh7Srkpy1Te2ayb0kd/6+95y9LhpnhZGoXpLaKzhqE2udhQhUYsN6qjK5Ii3OgvnS
H6QBQL5K62w1Yno71g4HOsFUekS73coJ7c0xtlgZ7qPCSHcpDa9lr6XjusB1cs4RYoQyyqAKYFcK
yYxLVIMzQkgZTCYE7Ri5Zz997/qpu8E/d6ElNlxKA0O3n9wgeTs4ez9JtDufJTrzfBD93Owzm3aE
axCQMmr12Wn0VImWu61rIxD3Zu61VPPuw3h80SMtvdF9zThqhhsvOpHXu9IauftAedOt/GuUMzCN
guE5zAIdGq91dOZoleFAmA3BZYcx69ZN3Y7xssuUW+TaSqD72tvuZL5McbiMOE8QigRyU08kLIeu
cBZQZxNgeWiVSm98ztO+PvdCfurQ154yr3BPjlAi1rroN7Sq+PtV9TC6NmS03vxkkOW5nXIYLpDN
A0XmbZfBEM2YzHiQpEctAwKv1yWEZYSTWb1NxuJJ506+q5zJPEQGpHDMOm7+GM1au+Q2yRXetkka
LZqFM86LWOKA0IMWLHzif+44GW5ds/Jvp6beRgGqXiYP7naSE4du2XHSlXCDQerHE1pbX+KqT214
tqnLxD+3vo1NH+6vir7B1st9wGitAnpyCtHdmVQ5/SZgYlJAzXHiA9VIgkHi0th1s81lz2GcWNsS
EUibX5hZJEs/hvc5xJGBi8VM101WoemI3LfeIW9SQ++6ibFLMhLOjwVsadsryCmkmUKPs4k4vkCd
RGbQb6TZDziepm4VCw8NHSrzXVhqcjO4o36NzsW2ZG0ngW1vDGqmgHb4AxX2TeCn35vWbM/CnbKl
xIS6aiz5YJGjWBeSCFWfnkw04tOTEwMSwyY/0UieLSepVmVI0FTbmIt+MPpPWjKvC027o98uDtaU
PkD/yU+xpSEz0Pp0UdldfubW3JxDYq+XI9kFmKnwVtQON0xDH3TU0dp3d0y1DQ70J9FYzjbKPYMx
THWZkqnbJX7abLKqnxamww2rMSW5JOzWfcKcfykTp1kKgm1lRzOpcNNzwch1tMMnG/XnOkm6YGVP
DUxZhKL6pG2GJJ02pVksrSCpD456sLhUen199GI1FknHJ7dwABoXLz0SoXVONdxruQOUDue8KTEA
FKnZnPPszZvM4oLV5eBlrKtDQ2SD+9LarjQmuIeEGIUlZRZ3GSYU7kPTlktgTj/skJheYsXJfcTQ
gyNUMqoS2s6xqtPkxLQgdY/WgoynfQUMEgsae1jvv9kDsZcaZpVNnHrLRAhjYWihuKtG/IHo/0mq
TeMlCt3/w96ZLNltbOv5XTxPBfpm4AmwsfvqW9YEQYokemSib57Hb+IX8wde3WMdUj6Kc8Mjh0Oh
LZJi1d4FJDLX+tffpLc0PnPUL82CmqAgIt18WYlefso0ntpyGdMT87n53fLUfu7c4dGy588OB7aD
gXvoD3EovI7Q8Nh6gqXNL5Z2ly5r/rCuox1Ir7Heu8EOqhl+U7OkR5E209GmdYWSrJzzAIW7qBDm
VKSjLnnhXGJ84d1Rs8/Eh726i6bf/3jx04KiqTK7Y837yilD8zIVkAimtN7lgku+Dr1xMy/Lrh+a
92oxvSN/G39whENB3tfzsSN7be0fIabFp6rylwh70eE5M4zkiKYQWjoXfp7j9exLEkyzpH8ys9Nk
esutqRfkHRssBJU4QcNhQZZmWlZhraz7CV91qU1uAKO+PeT90l5+vIwoAuNBihDo4BY40LzCIN1Z
zZNAlR20eTGfpZXsjdyxj1krMLvJEupjZ5huU2xvcy3TXpLEtwIcy7Wr7xIhZELqRMWVR6trQKIV
9q2VGO+VY364bldcna5xd0NmpVe7K9S1b+tdaW+lF0VGsPipvuNdVagXTX/iKrwXpUEae7BQYcza
c67idUerES3lXEeoGKowzfp7nAZfy8T41Ij4BDMowC8rMFXfR2PshVN/NuHAHnwQpZn45WMxOs6e
HM7pGSu3U5NnKAYG245akX5XFLV9XscXnPZUWBmFyxC9qwkfcN7tLjkMDEgwZTACMRU9LErIDCKv
j0gl/LNuvqnFE085KcC7VaRyvzUbA4EgCN3LV7VUOzE3e5v03qgy1BghkF5IMawBHIbGuEWN9K3r
2jyYcgWbue/7na2PQ9TVjcU4O38VOLZe4lT/mCzaI9NaisuC4HKAY3sHs4RZWt1dLUdyybeXAq1j
ACdfHjx0OLtuHFQoRq++KQcwX1sjedzd9GDESWsNb1EtegGrmd24dEX6wHY93U4CsmGZ3+arC/90
nCEr2OrAU5zN+NeilSi8+JBkpNwK4c5onVu67kLMh38NU5o/5qF/xglhmln4UGigoZtbjvbTqEqt
UoFIISzqlmw6VLFmH6D5YmYivWNOjs5jN8ys/8Y0g7rBxt81KxpLq9otsjYo3lR6Ay5/zh4X0slf
3HwbBEySb+R5pyV3HFx56wEhBnBV1b6ahdU+LobzgUOLz21eLIAG/TMicH6h2XhKrk3/PLHR9b4X
Y7b0QtZdETqqZq9ZbFTqqZqDOX5BYOCf6xGHGRKTlokkGAv5zlp2cyAKKc8DknxPLYdFxmAC3XKu
ytkiiByv6Tg3P61SctyI5CJbPdmX41BwFr6a0m0j2jfGU+xbMOXde2W1xC5jjnrGdjMLioygAKTq
t+3S/r6axpPKdU5nl/TwVuHbqifGwUyBUr3mfli34URmXFWHVrDw9rMtl8DiDY+KwppppOBw6dsv
+QwV2jJ7iwQQCBbK04bH8T2NzXOSmh1mtKW/Twgx7kROD9XG+NQaBvwaqw4Tp1DnxqANyPpRRMDQ
/U6h5Aw5gh8FE7hgLKn0V017Waf4JNM2LNqE80rz94PW7jkoD/PgeuHCuPwkPJEd0ga/v7gyHkvD
xoHcb5lY+tII0qF+KEaj2OeLdl69dWHLllZYzkl+IBnnzsLyIWrbdJ+NhUPagLJDe53PfntaWSU7
5CztASeJvYQov68b9p5a6CJKq0Gi22u03WpVS6TMtLnM6cpNLrYi1MDxfYYe7uMVgVX5F6JZwpRW
NeiUbQWexJxr7GV/drPiaazKb/ioP3SNbVztpKG9JrV8Z3RiQ6y8yyLs9NEbrB3GfUiX6ar3iHWe
vXYt8F2fpmjIW27f6C5hX6Wfrb49uX4p4bKPb0tDAhcKhS7MKrGguZnrPTR766Bl7VdACj5Lu+iE
dfcVBw6pyvUmQCVWxWJu/0rvaZwdiiwI/PKADd2QOOYFbiW+oiT+gcZNlM828O8KmhDHmEu3ygjb
ma12HWcH3iMRWkyVz03ckYCBTNv2+6+FWfY7XZkAKugIzlo33rV4GxxX3IOYfFFCmeYYxtp84OK3
+2mKL36v7ItfFm0wJYRtYxWF4WN/LD1VHay6AehaXGNXqzk+J4DsAUx3j54G2JkKMbsYUxrNU4s7
CJASIuL1gW9KMPeMAKMwvGubOwuagv77OHT11dbFBiPNe081+qHUu9ueFPqjVu5FVaBrg5UcmEWR
3cOGqLpEi3TsAlAOtBj7eCyfysvCURvnU0+g+X3vreO5JkHGrC3ruk3wR8+c94kw+mPqqTowtofW
gCQWzT3CC2TAL4LrnneDQF3mTA/SP/DM04frA9F1MoYP7tFxkmh/9rKxQ9LeyRuvpQaZmjtwgvU5
MfQ3AFpkfBmdVZstpxQOCxs2m5Lq0ueVGeCu8VztIHNbD6fOnnf4JpCN0DDYIDocvKNpT6OXGcfB
cfvdRBxshUf7qyduCih+O2NYvLCDzY5DGWGBcWt0UyBLNFqLLPFCyctHM9X7i9Giyi8LmgKtFUHZ
S6gdsfjQ5hR+mtaBQ7YCvLhjnVnYWcKgvawZkYd2fOsbh7KP0y0R3kNV0X0WmX5a8xTL06EkBdZ1
A+w+SMD145JxVdyGsfnqcvf3QjyqLvuDxvd/lzp++CY3TnX3/4gjEQcvE7h/cKB/ZY63tI5fvrXJ
T+Tx//i6P8jj9m+eCYOK9E7gUoeh/D/I4+ZvMNUgj3OO4yzkbrTymnT29L//N9v9zeB/4MGLWaSJ
EzeD1T8siSCP8wfYpuoWps5kQv07jkS/0C9gPcFBx6TLdXDm/3mwChWhzVazd6jtqrBtT8VC2WAN
tJsZ2iMGSRnQemG9/uki/QVRHBrCL3NOhuCG68JFtTBlsn+as1rlbM9i7Qg/a5LpGisH4+9Ve50x
sgWotVDj2XuxaK9lq/rIQ9ALlFXUwZwzi+zKVL4AUpK+E0jNx0albz4lLZqkpGqbU968YFPTUiM3
1i6W45lQmR1GHeDTJZUgevNx81KpqpJNxnD6EGqsiNwWLaOYLZKFEr8++2NZ3WGqUTowzvhm/gI5
oGza370W/Vguh/7SV7176ynHCqX0UEInaPDIIKzyu2adXwoaNXwyQMR0momLpacYejTNk1MqGTj6
8KWuxLdZsne0W8VdU3pnAGvPnkrd/bLV5arSIlSryUEa54nC3doqeLeZAtPeBEjwOCnxJ0p9PwFw
at0qnLcuQNEOYJOi4YDwstImVHNQ0jTgFPuu2oXRaScVMxo6C4ZRcVBt3cZA2+F7vboOY5pdF2YS
O6GM4jq0zodNuyK2vgVfO1SERbSKxTwoBWBtbF2OhQtBUI+j9oLAC+0LvZC3dUX51h+ZW6ekaJk6
hTJvdlUbSMWUYtUlR0bfMzsx3pC6OGGyVK9DPU3gmdprv07YlI5aOLrOlc6CWWR6l9qosvh3yBlV
WWl1m3n9vd+xQK1i+hhidCGw4iYETLu4G16I2br0BXVZnL00jWIiFueQIAy0wbE5PDN0tjyfFbVq
lyw2b6sW5glDIRoNusEfL8vWHFqj5gbJ7IFQWvfd1kBW5UoviTFowKC5CnO/cTlS6/XWbU6i6vqn
2YarvzWlFt1pu7Wp+dawoh8enyHUrRFU1Pg02o893W2xtbnz1vDWW+tbb03wQDe80BXXs2nc1DWx
6hB4MHHZmmeYWeqhop92vLg7eluL7Wwd948XYcfYKtCI0zqgG++dy2CrkLkalTXJVUjnnbPONT3n
zjwdEVcey63J9yCSTew276JbbUr4OH8oAV35uvZaFu4ThVd7jcEN3A1AcEESZKd9XjZogWyfPfvL
TPcO7JBvAIS2QREpmIQLNjFsIMW0wRXjBlzkG4QhwTKIG/NPxgZv5BvQkYF4JCnQh72BIPrwtdtA
Ebocfz9uQAk+Bj5WTIAnDihKZienmKShoOOtgmqDWuwNdElBX6pam4C8bH3veDXwP3PYfTKO1mPS
MNduFgZHzJjPEtvY/SBwIZPOV6UtJ4QWzjnF3gVPC2y3+ukMSgqZQhsOlpV3+4ZRf6B3b6nRl6wi
qR9Es33maT7HCS8tJuJBk0+w9Pwsx1QDUsHS2M/t3LzRP94ayCgoV4q9Bxk8EfY3e1WnYU3UxVYF
plq+10UsdDfsNG/BV8nvw7hNQpn43v28ZsMOuGA95tNsIDQESTfagbk3vDK8tKuHumQM26vM+shE
cqcqfU9rnYZZimF3PKcXLPN+b2fYqHZVMg0jqGhZHtPZcfd5YVthQx7ovvBAl+oZLMowWPJJ8zsI
32vP1YrS1IbAsJmR7MEBRAAt8+K56lBmVuQofOIFzjpsggdfb/E86aq31jIfibNDBK/wFnLMptly
mQIKwleCtw4mzeoVS4YXvfXjUM+d+65wEgo0gZW4zKi/WNPrkQy4ZPRmWAVMeD0bqRwSrOcC9yE+
qcyeyGTlonkPiHJnbAcAd5WV12ddsNQyv3iXNgyhrkPquApTPw8FCAk3kRQ7xvSA5paz51js9iLe
8C7H1rABoB0s/QX/I49CykNQKlNSb601uaBscEJ3sJaw1E4CuSZIWLqvl+ZraqUvelKoHdYAj6lM
Ewx5p2XXjoishUWDZYqBNg+Oc2RapYENepXtF59mrPCHQ5JY2A5lBvCBSQDGgCDCMzsskZTVRSlx
PAc389BeGlAI8d9InPlbzNidIUVHNzflbB+DdtVWUhSZSCWhl7gFrh/O/VCtxa2Hm0IgpcUWm9un
oUq+VtfSj3S03Gx+KvRzxP0TBoIQmlwS7ZijI/J8F/UoI6qPZx7zh8LU27BDkHFYHPU0ONpLVzy6
5e2gmF5bHaJJV9KbDVO5BjGkyixxxyAz5zwqROaCuw0fSaL1QVHb6V43kw/uRg1WIQ0Az9g7tSPn
rias8rSk7WdHCeOwiP6TOTttCKrxDCt5uslRb2Qb9kNCAAYIaUnkAtIPpWSSBJXVXOin+33VKf2Q
ax9T2jdBwe8+1qG831js2H00ZzCF5pxgiLirV4E9WtJfWBVYC3G/b4j6xihg0L77mfAudOVf8dnq
AgO2cY83/zimV31cmc/E5PHluhvqDQYYffq+ZMkjcmXt0uLR5OCFdzBz7yMupoS8GFDS3Gnw+Cjs
+joKZLKSyTz4efMZS7lTOqYAvVNSRg2Di6X6QBf6ZabnkXX74DYsAXgM2VhyS4sCQ8alf/DjB930
MPEQ/S6JY+ZL/hfVx096n2nge3pDZot/SeJhjqzemK6QinZdV6y72bH3EC9VkOE2E6rZvOKQ5Ufw
dzA4u8YaXTrjmA88DkWqql0B8yMwayl3MCAYf0zMHhHs6MQsIDlEVTEkPsUPKvykfGvy/qGEXR80
ZTLtzfgq62Y8U+AiXp9sNP+kPt5lE6FhZUko0Fjnl8SzOJ8xFHnIO1h2exVjBSfb29idi1Dm9WFo
GZ1iTvNWeFJwgvihqotXsERxq2f4VC6UBY0x3BZOHt96/ISYUA0VvlyLCNh4d65DLLRNssEuxQIy
GHk6WdZnU9z5tOabb9VyTKw8Dyx1n0NMwm1rCGvPOxftZsAYa1XQ2AvOSvhH+hnT7txamGgOGOuA
oE7kZwX90k2n2KufXQLaDLf7UMbINNJlbmUQmTkVwxMhIUjKgY7zOlRM+YI2m9ZouTbeArjZiEjo
bAxavmx7EMyAGdaHmxomu/0QzsK4ycgF3fsGcSaZZb3VnvikqRrl9u+m1SUPeS07UPv4sZZjxVbW
mzjFDOcKD6nAKJYsGJ3lvtWhsZtJMSKhci/J6H6UMqfgdRwNbgs3xDOnI2hfG9o1VDHJVHITu3sb
uavElimA2cJx1beRRzZEWJiGs4Pwexg1JFwpBpF7Bs+nylk/WU5h70AV0dVXtMRDPmIigpWXVkXK
0at9seKz1OhuB+bKiEK/4gP62c/d8ehqD16XeXsttuZIzlakT2UIsY6cUeubj+3DMYOFGDU8t11O
paizmQVqqT8Lr38XaUoW3Nw9ZyPDOlfmRIxuhDH4pOREqeG7nrGNT6sTByaQOt4Q8lsCOXKfrKcu
ZjKGS0DOEM8s91Y33RhxzOaVgwFW4BaBL8+JPz1qJSYamXBvBt2i7orFsk/tNChAD3q3PqgRQMWm
Tcm2mnhppjpwfLJJZ5O9b3DEp2XZe/2kX3J9+V30VTSAmAe+009Rb5AOWBLLAa9/FZTJZvedAEf7
kmW3yPnsB2GAgonsuI6pvXO07ouBphHPw1ruZrv4lsVle/G4jfDZ8J6Mp10MeTSYcX3co1rob5yY
so/M4Bfpw3Foau0jozwJ89h9rWXZBTMr5NA5+bPU1u/Fpj0pjd5/QGbKI+7wqLUqPekK7xZrcvZN
B63IzNYOPG6W5x8vLbrJwJ0TE5Dia4yd5n5y8VKxze5guw1EJiifHKZL/6FcKC9ZrL/XMveewPiD
UffVZ40qGrkFOVCWPn1zB3cNe6ZZd7HQzGAo+vhg4BWwzyu2wqwdIr8nVnCmSN2bI65JtZywxpOv
uee8aumoEcMogUqh3+4UBj6oinyGv+u00RnzY2+bIoBS17IB6yZu68V3w1raQ+nXMeyuCkZENY0E
/Tb+jUpQ/Fa+OmNsx7O/OsaOoZ1A/F+Lm6VwbxV97kltf/SnP+c5vfF9CyLCPLO9ZfA9JkiDI7En
hED57XVyqg7nTswKkxSsakq6LKjSwj92Wva1Yfp7GGbt3aq79N7OPmrHYsxSLJ+7ARu9H6X8VDo3
Uh/kwehGN5xyLT1Zs9mcLL3WL7H6mpLztS0+dXDx+dhz2NmHIplSGiZLnKWReVFdJ2fPkE/IYYpL
7PfPNID6ZTSb7EbgLtQIq7gw7SwumUw+V4bILjK1ulsnxXWVDgTyjFH5xwRK6NWcsMPtR+9OebB0
0irZ6QIjLnag8gZLJm0KcNPzqUJQ/i0S7FuT3UzSa3XTdvJRaLZ3dccOHzVDfbF0Z7jlveEjKu17
7k0v9NnWfrS7jUyZv2eNys5Z0y+B72qwKKDHZnAOo8H66HKjfaraQ1Pr37pmJL/MJ/wUIfUXPlfJ
mR37+aUcnE/SJSYSl8Y3KVPttnSM9bY3Wu128hydhBx3ha07jOe54vz9AX/8fyTt/+jBQNIBqWd/
Aol+QdJe/+f/aKtfvL3/8+v+QNKs37B01qgZTLy4GSwhE/iHtzcAm+VoGqoxDTyL9/oDSXP037ZY
Of4PmlhsEjb47T+RNO8319fQG/LZUIIjtP93oLRftQOmwzubJhgfWB4RFv/M3UfNPqp0NQUGHolG
8zoxR/bTC6Lfdqu0b0iqwpumgo1Qdjhz9Z0WWHzL8E+X7S+wtV+Qte1TOAg/NDYE29F+ElSlhbVO
Bfx/ssKAhDBdATBT2DzG5fTS5978NwqfXwBEFEaUyzD8fFPTfhFuzt4y66Wb4x2+Gtkxo85NiwVJ
ezc8dXEyBh5j2V0tverfFXHxvnTxDopfMhxQOPzzxcZ+gtzQFWSv1r/PcKp2RVbVRIAZH87gXgqi
df/muup/9ZNyZ9HPu2Qjgu/88zs6mmnh9450AnAtWofNSSuPL2BAeEcLP4Tskd1kkjrfwSEzGz80
DqJzVxufRyI9osox7ofFLsNmvCCFP1Ehln9zSf7iA3IltiRXzQUY/hlTNefMLVuqul0nyWnqWlrE
sRa3OZ5xeAaH6yofIQc//evl9qty1yTTVdMIowIXAOP+adXLdV6cVIpkl+UNoaqNuPZrfAf9r9xh
0ARhF9+wNhlvvPQTQ/b6v/Azo0+2N8EOfd/Pz5zZr54DcyvBciTf5tq1jnlaQSualLuEaaATYala
/N1S+EWOtP3MFroaEsQN+JY/LwVDYAClNVBCddyj7creuQBQwGPOZ520mjBvoKjrc0LTwCM/V1h7
Wism6fb9umGdY1rTjeOK9TcXYxMH/ZkUoG0fi4QpTAAwQmA1/vMKLfPOGAavgFibdQv2aO3mSSJD
d/LhXUzOvbcaX/su8HoI5v+FVcDTSHwCoiUiXLaP9ifdUor2AGSzS3eNphgqPpgxtlXzmw106zRO
txtseozFBw6b87+5G3/1U//prb2f1PBKVzOBjLy1oGKKJ4yuzUK5oRJzuGLUvUvxqQ9w3kV4I5KX
v/m5NxXdz5fcJjzHNQl3weL6p93WgiUnceRKd2rIK6RH43WEtbfrTOcK+5LKJcgT/VYzAXdcTNmj
/HtTM1fRevt5Es59HDO1Xlewoq5L/uae/NUitbfAUZscTuZIP12XZBoSjyQjIJ04waR8k0Ss/gy/
KK+mvzkE/uoWoJfTHLZAhGPOT2+Fe6Fm5uuQ7ozFPw2DKbY2Jw5gLlkolbtb5BA+ZEjrg5a3if71
LfjlDlhsvHjjcLTzH86Cf155jJ4aP1UGdE4n76Mf0wUIpz0Tkovtehq79eFfv+FmlvLzXcdlApcj
m1is7Z+f9ek+ltClYNIcmmsKf7pF0LOs6nXTB6Se+Aq6+BmnNEh8UHObxpc7mTTY/ss8BgTMnxtM
Gw85ttJB7fSXblYP02A+zQh2A5t4kr1ePZR82X6FjhEgRvwmSuQVY8bMaeyQk6WLgxer+9lx01tV
J3e6tN9ka3HBR8zCbQ8f9qxPo1Kf2BL9gd8OACKllgkY0NlNUzYfiPjjqPb1dwuCxLhkt2WZqJ0m
JKh8mwaT1+Pmpi19RJP40RuRjiPdabCYmgjPrQ69CaUC2+pvld2SuWksuFpic2HSDMJC4Gcd4ONV
ELTOHo15NCBSQ0YBEpTOQ+SWmDdm7RYr0N85FvS2srvkaWXeZGY6BsNc3GZA9z4KEdmKft+kax6y
aO19b+f22U4/EeJSnwrD/Y6wotwPBie/EfNzguFfaWKaqEkk1FwvvzNc+Z1cOAWLDd0EqOIkTo3B
MMHz5nBJLG0/FFazM7GB7T38QlBMHRc9Rcs369fGjWPC5OGJoasIV5n5xxEryrUZ9loCcTYeU3/X
udaNsSSMCH0E3WaVomQYncBz5+9zt14X5oVwLwrr0Ey/x6ac/uNxtJO2jUybby27+NuwFMc+8V+b
wdl5o+cdOFGxB6Xl3LkVZwW/uK8Kxzh2QxHDfkaEqvflvjFzJiwOeI0tkOOlqWtGGM0957oyIpDD
HUrm+bD4GEaiN64CKlTtkE7LcYbnfNGaAa8+OKyEn8FzTo7SM6C9CEo4lw8a2kNTkB+xkaBwtlDS
gj7op1hS8pJQaEWzqfLjGg9H1xTVaUT/geKx2/UaVHrX9WLsFbX7uqqgULQnWRUvKWyMfatuyPtA
DF6u3+Ar+btkdYl/gUbnoWEKCxi9gee7VyVwNu1KqNQIp5e9tjTPmtboGERbTeRhttFspW2RHlBX
kW7heBctmRVoIR4iPlNivYBGniZVVJUbhVgvr0kHGjjaY1TpRnVwalrQmLjAQchTLe30iB/+3pWD
OvUaFvH49nTTEauVXbKATo9+glF77clQFfNlWfrXXls+Szl+1b38QWfwd5Z2oDRhnJskvVcddJke
J1qU7Zpk1KDf+HXxFdnMtGsVV95bJHpdkYdSNFlIRQeRdewIafDic7les35AlHCl4R1Do86gQ6UA
ro7BruqYLiE1YmFGzVRzGcTdbKdU3FNF7LuR3BkW7XexQcxrMz78qL8L2Fu70armMDGSM+sY+pVV
VPtm6YnVdBWsFZW2Rx9iiqirvf5elnBcFMqMrBbuofONJbLs4u3H+iU2A5wnT7pwmNF/Fub4aSkz
5iwD0TPMdYIuJe0m18kCYEloW2zxOIw8GiJ5GlTVB1WWhlO11DvdHT6UPVC2u8z/8k5DimbYp3ia
rpNFzWz6Ck4XCsjJnZh6kXShYQrd9uYxyfaVmHg6oHAjz6DRKTqNwWoOs/jH5XKXSj9C38K3uBsQ
6Jl8LKXe8JghD7pYP82V/mJTJ0pLeyMFHQAvWXr4NJ12QKiygc+vVZXOuwxBJZkFHmomhydOmA5W
qj2FLr5Op8KU2sFftSRAcgH/drUep7F6BwUnVc0fP+P6rB8xnoSJutjHeGysg25z71c9znbN0PmB
nH25N8v5E/pLFaZTFYJ55tGPFe9OKDdHdo1qEB+paN8skY47CKcQUi28qHEdz/deVfDgZyR5IN4M
fuxKm1x29XR1WOYK5jmQD6bNa2NoJLjPZJaJmqiKEl3fGuPng00hRr7jNkbN/aifUeykujCidfo9
cQZkiVtdjd6cM4yMa6MCLJ89ca0aF9Wyd+/HA5PBga8XnXodaRRYKDoPdxXVZCegPMcatC95YiRY
HeDrsBFBnXlAQuO3UUFBcahL6KeLuXx3F/KlC3MJHfDdUJzHWPTn2XmfGI0fZgG/Ht+t9pQ4pk1L
yVassvZVtTXTIoxuEsaQkx+Uc+uG5VbtyB4ja7eBNim7S2yr+iCmT4saf9eG1cHGXk7YTVgvjLT0
wwj/LCxilCNafW/n3WXk7EbwWGLZMXO7Ic9UiKIYKXkc5ymoIhOgrtjBVoNzPRcCoQlPaVJmxMNY
qFpUEfzYhluSSC9jLb/OFQxq0q9uu7mcdplf5/uu1NAQUxWxergolXdBmIGnniCyR7P6yNSwlW7k
nAfCfsO6DZ2+XMlH9LTbQulYpCTpByOYKlgct96tyz0mvIinGsk0mwiLtrC5lN6+Vjj4Mm9fQmH+
vgjzuLQ2S0SXOQyapA+zjariMsk/L12l7XFle1cEmpxZb8+l7Z1W5hXHhkDpC6fH4sioTJ9cq3JP
6CMDaTrpo4ln7qSPYb1Q+zeNuC8zycask8VR9FZQeojjEyTzu9FZrWiYcLVf9SJAW94iwEnNO1W2
RBksFUOBvPpqE7NQLevNWGYPvqcY6NTyW64sfI7aIT3PfXHKLFndIUI/kuqswaKHv9iTix1VCEzY
cu8731c3cMmnm8x6NuT8gPC+eW9qsrZnq31g5xmDyXfNu74Rn3LRMpaSzhVKLlTU4q7faxNiKz81
3Jd+mjbOy+Tc8JMWZ6vsyPhY+w+HyGpCU5AAtSUcfr/DUlpCsuW5zNfQHCbIwV0b7zOpuvuqqmci
azibaiKa0fSTXY0fh3MwXeFup4ZzNGbdujPKHokDKyxpFoecjSS/FRzI4K0ZfeboW1fHue+3WmxE
0oVXH6ZEsVsyzsgvsq+/wNyS3M9cP2hVd7LwyDs5Fh2XqOzkk2HJNVzdZGKz5Cks5p69mPrKalPt
QTOyJ7NJI67wsRIQagcT+oa9dgqOx/hGvHl29DGjvMadmE+Z0gglsfFMGSc/GjiFc9UmT3bzlilv
ukB6O8nWXk6lXaIXJFoaOq37vswTngC4pB2ywg3c0bV3HqRQJgruesPw5I+XcR29fTxhe/Hjz7DN
R8WuwEwymNEo9LUxWpeiP9qaTKiqDIP6KO33eTNY9z9evBmPXW1MtzkHYqxgKIV2ow8oqmb7j7+y
0g+detEexhF93ZiMn/y0fvbrDt6zWJ9Ri2QoutF6OrK64BdjB05+b+EKg9so4+JueWBOXB+tOa7p
MtP6IrFZuCSyqS//+7dVo6HMck52pde7cSI3baJRudFJ0I57COAarJGWEPVlFaduXS+91/afSGMr
kJYXy1NmY1xtIcy4Tcfi2chsJPRDdtvbWtjUfn0/FROJZb6wL6XxMi2uetMnamchsLjI60G9WbFZ
HNusriJtPo+N4X/4iCvmcvW/annMxlxazXOPIhQ9ZJsEdVcst6LA08qsakV2CrwtzDSSe/ynVoZ3
IwQoUqwjYo8Y3jeVftB9L7l03kYxK+prjD81iVKdhoZ+++WPl4VjN3J9/97cUAcpu/536A5QI4r0
Qy8mIlhjw74QlVzcsdcMYe4O6cWCUROp6VszJU0S5HK+dRO/+bCMtQx1pzMfB0/IPaTk8SpBps5g
/8shzavlHtfNBEqAab5ViXMSdX9Z88y6s5x6eraWA0LK/GyWmjojmNPDtceKszCplFDFX9LKKkOT
KdFNPsfOU0fEUtHLS97l6RN/04A07mOJX/HJIQaT69LFO6I6zL2eEB9gkxGnYTt/L7jiRNFYa9CQ
WgfLISV8jH7q1fBm1KX1+Og3tXyBFf/jT5Mpc++mPH/FXdx6VZ7FOzolsr3tt8vYzIca0nhkZ671
Kv1Z4xwu1qMyEut1tN1l03JYzFNm97jE7hNUi+K1nQS+8mp+pK6qIhxV+NHyL4QbfqSYfELEx0fG
gD2/BQ7sen35YsXAQq25arvkf3F3LsuRIl22fiJ+AwccaGvrQQQQ99A1pVROMEkpcb/fefrzofr7
nKqs6qrJGfVElsrKkiIIcPe991rfqhIIK6ruOVZ7+bqTQWmHNPNIihqpudLeC6wm36ppZLE+dZe5
ZXQpbCa1BpIsV83yfZBYcr9YJubFwfScdYLWaMppMoGtf33HeCl06RgwpFTb5BpqfFFpIuDZmxOv
CfLkCG3FvmdF+y5SeqcC/VNmaMp2qHgScWIyvCmg0yRafA2cR1h7kF2mpDxzK65KNJdTBif4wCAK
JZ0ewlU42c9vMS4rMbdMNoPrTIwBdIKE+kYfPSYOb5mp5L5Z1j9smSz+MJNuw6j33BAO8Kyl4V0Y
KYnP+DL3qP3MH6Yc/AbW51azg+JYpPlxkCGDe5Eo37RIOcVjJl4FUoQtDUr9YAbhxaQrecD9fG/F
SbZtDUxLGTLtrBWPFuGNE9Mpo4u+yWS6YDI5hep8juf2EbkD2WABJgr1M8s4R7H+n4JFfXMSccFE
Vl0cHcCF5NLbWtruoxCfQZRmp0aou4wEJuRzRo9XxNiP8Gi2zZA1Xq7ykXelg64qSQgQH5HB83Y3
qpHv63INBUoK46ialbVpbarBZmrceQC8bhoBx2al+ExKCn6FQ+Oc4+4WdB1yi6FfN/VbtLhgO9Dw
bYSDObNFUL/Nk+hkm6gQ0Pmg/SyRVNoKpaQ+QfPPO2NCJaPjT0ZdoVv414s67OgYquCIJEbvPpKe
HjEY7+m2RjTdtm3fEb8px9pN5/GDc9Z8QWr1nmOZFx2JSmNKPUbwAyo4Q/Vik7p4qYpv6ZI8FveY
pcNjoBCWQDOzIzekLFAX2OQwteHznBrkOVqrJ4Q3U0gL5Ap6zl0jjkYEcTOU0d5K9BoOoP5YDvgI
kw5VWIB8cLNOoZi5LglOOtzK0WtfyuAIspPMODXQPLN+HwuIpKEec/yciX81829dYEssozwVnbC8
xiivsywqmEekeerDeKaDbG9VZuf85Ong4I85qmWxC837CC+4n4f4WKkg8d6OS3kUY3KvOy3Ww2A+
TEWIkDKcQEiFtkvKAhLfGjUGgrFoHM7aglE8Nyndpcaa2D3aAsyzGYmFA3f+kBaJswv1nqwGTERb
y5GfxIyAcMWbl69vGce8q0dp4+L+iKY82yLG/N7WyadhwkGNkqeQ1AiSVpBfVyDVlr4g/a0GnJJl
D5YWDJtcLR5tWun7qI5uJ0FadIVqYDtWuW/XyTOHkLesmnCBDskuRyIZh0AwtlKm72FVn1o9Ohda
KjwDR8UmQzY8jG42m/iyRLex1RYFBnOZTezkTwqhcZvWIn9TUcaDWgUgBCRNE2UHLe9DXUbQNcOI
D31RNnYUz5SfYF1Q0jYUItMpl1NOUBT8HibaWGPaADdNd43a2Z1WvrAWBmyK+sVRwnQzduoLkRas
YOJ2nkd7K41euJWsbiSmeaAjhFomS3A1ZlRInJuReMcdvq06UE8p2u0uNt46Qnq2pJB9i9GThlM6
QabJoi08MAUM0omCEXd7qIkt3ad3Ja3u1jdJJf4qg0s8R+T/EH+7jIRUxaLYY7D+oaFw2LWwgWlW
VyzaSeqZyIs3BL2hFDNh9JLKk7Q5Yl1MeYAZsc7ITdpCitL6DEGqIrnBE5piUc9qdVTt8bkZl59B
v5DmgmCs7yWrnfPJ7DbYlJoNRYa+3KY1eEgt7u500V5ZWJHjCyM6KCFCuaHWTiLLGpeoBkrrJa4v
lnFFOzRv9nrJ65gj57Erx7MMaDs0avHQXTOjB+iQOa6ws2az3gu1vhDDIum7DazBxB25DXyxOBN7
fQ5ATAdeVnV3YZu/2hYG7wnlNQKBLHXRkb9WSWg/xnp3pZf+HJTzXWtVlyVD7gayKwKtbnGJ23Cr
xy0PlZHuK62sfZhRT8bIyhLRZ0TeYd1Ltf45Kc55jNRNAikMRPGe2R8Cq66mxMn1B5nK+lAWNlHH
3cuA0+vsnLmbgj0gG0+d83PcVspFNS1CBoVQtvBYCiKa6vpQaHbvEhM44muKKpdsH8xNcngn17bc
UhqWB7uc4XyVi1+xCcI15FyCTtY+B2EVra+A1JdAya7OTK/Urs5ibK59Owces3OAkJZxMtLS9kgQ
fU6t5ockKXCnNCVKKo60yikPBmrUrqHvhqOw9X5TUXCAr2MyGW2yGWDb1BcT3VBoLdcwIhOrHMw3
pyc4B8eT7o3zex+Myk0k9eiU2Cp6/hbqeRSDlI0V8qhJ6EzX73gq/UpBNdxA7fGq3hqBaSOVDQHQ
X7++YD60T3OgcFdjGdv0pFXt5Xv/Jofefqi74kdpUfaKump3XNz0WOPzdwOCc36L+Uj6OvKtiVPr
GEbJHfPtwa8apYWB0hJzBZ67ldomaYDcJGfdCGNeYP691OkTq7Uy3Nba+Cmd5ses9C36cRUPAIpO
r5YI7tCxZQfVgsgRlc1NW3uKVaE/myvxkFqGse8Y/BPMa02b9U/onSsOCn2+Q9+/Z959ZUyog0qi
uCcuyKBaXFyRprQeavblOC1QacMe4sxIy7BZAJQ5MMSm6Nmssw85QJhrlQX9X6T/rNPsqZmgetYp
Z+gR+Bstwt5n5WcPz17iqKk4fpQ3U5E/2VP0FNU0kBJ65CmNKt/pyher6NyhqdBNOoFXIovx4lJC
JuHaWql2WmSs7kftBbtz74oq3ptxEXpisE9BQwChmSPENxcwOb0uFIRhVBh2H5M+DZlhk0TqblQz
fa84fbNJyHjRypWgVzuaT442qU0Bj2lvnMCzPWnmcG6nVfWEUZEneb7o05JskAef7SJ8wBZ66uBO
eU5oIr9LU7q2yd4C9Al0QNV25RQQ45c9TSL3W804Iy+8QtwpAbCuokjNpNyi4tcIoIWmuQqUxt3M
AUZXa3Xf41YxpnDeS8U4zLDHthEPKlOlVXIpN1gU5ksmRLHlOTkTbGB6llh90EZIb9YkB71BMwEG
vMRPzDCo0ixP6zmksWbMs1NvrVqTPmnHCUMQQ3EtzYAZEOf6IZY1Da1EpseoqPdDrp9Fgp8Tatmg
ob1KJ4mpaXijZaFzrCM8HuXXGZyNzqjy5CzUpW3XodBWJAf+ejkEIEU2nUwViqESQzI2fBGaz0Yf
nkt4sZsBAszWLMsfS1jSVnRuApihE6eG9SONtoLlcpspRLamo5+njC2DoYcsC6BtuzaJ/n7GZvxJ
xWLoHJRUG1Yq18z6da5awX0J04g9dlHL0dMi642VepcQEnap18drNqZpWz9hsWSvN8vcjZlJoz4D
8Kf2J61QKs6HBjg4iGsexCqaoPF0n9I6HuCIuvNoNp4sccX2trPlPEJ49vCy/rDRJHeOo9T9nG/r
lTkSmYgLGEAhz0v9YjS3VUJMlSisj5ImOGAb846zXOEa86mlYblR1ADAAgnKUqe5Hg5OgRUcRdnX
Bfr/KyF7Jpez+vgZv/6vcGMSovPlT/yf3ZjXsmneyq77KP5gx/zv//E3EZkw/oXU64uLS9PKJp/n
/4rIzH/h09RMR6JjkLbFQP2/NWQOGjLB9/8WjknzX2sIjA2AwWJ0wH/5r/98n/4j/Cj/LdBqf/n+
96k5X7KMP2gIQEIhaOOXop9Ci/arhqCTQ1YxsmKb4EyJ2HdXr62ijoTpJSZVtOvDg0ZCHBlbrMGr
kxuWgGagFv77h261m/5RzICIRrNWZjQIXKb5v0AlkpTWEhnRjacNwjebEKkzoyuCQ+HXFNjF4h+x
gPnRRKNrixluCiimDtPVRiMyuB76B0b8LvDYj6xp2ZtC+kAgdKkOaHOCwWAmSUuj13AG8XOVBRFw
WzLE+Yd38ScxwioFEqgCsCmJP+P8HQtYEceuBn0woSDJDwsCY2D0p6yDLZoGbByhNs8bJYzfSF/b
coKmGzJyOKu4xM5VQkDtWeboYCHewD3BzO25iZJD4NDBVAlepSvHFNEfKLqHJfgmMrBuLda8ry9/
/2b0v3ozSDegadhoeyz1F2VFp9AjS8uio3PYAvHIaCflt7pxo4x0XJXPmRSkjWlFYMhoUKTOK7Il
IIfBPW2Tp2Kmb5tXr13FhpvGJfiZ6vs0zO/077yZLhrSBkwq9hvNNMZ4mUfTc3WG+ut4tk3iH3Kk
BG+r5ambq2skAMqYyvdOUNDNRbeVDb68prz/+3esrXf7L08DYpU1ssuGa4LQ4o96jkotnBJeJE9D
aH3L2N83ua3TQEfpl+vsYDgr8dk50aaFfePYOcyw8fsEhI5RRPLQDso/vCCx3vV/ekESSZ3FfqSD
2PjjC8osGFdDUnfoKaaLvWhPjd7vu/6K+vDFCNobfMDP65VNu/57B5Q6h0M222ch5pu2CoCGzNuY
XuPQyhWPdo7V4G0onX96lX+SpHDX89xK00L5pX+Fjf1egBUbqhFIkXder1kvZl2Q/TWZO/aqjyiz
dtgtcThPn2pfYCHt89PAq1vDUaZ59JK8uo1G8962mbQaBy3HCT0Vr62GbvXvP1z9rz7cVaMmCC2h
OWywpP7+VS6G1lDhRYy2iugcOxwJUxioTq+zzsxA3Do0SsZOGWpoto39acEM3KSacz+xscZliRNG
fsYj3SkxZD7sZ2CwuD3AbB2CKDqES7cJCMbtuTOCoXyyIvvdCcXjZPaXRKn9cY6/87C4mhO9Aeq4
2NM/RfDYf7WE2kiRaRiuj+uveTCktkh1hGnplfMxEyXVkCGfcPfGm5XDMa2HkeBz5vA85fehbUFv
QmZP4LO2GRJq5iCGaBzFd5aAt+EULzU+K6a6+GhIl4hNUFPLUWGQ6QgsoiX9KbQItlngFyQDzAk5
HK8TfeKycncyRp8DVL5pidPYThFTDu5CWXY3/agfxxEsJ0fbHvWN1Ok9pw+oLC+JpewMPHgbnLxb
NEuPdi65o6I3tavec2yDnVpQYwTAGFMEAFPdfmvjMOKQG8P1mqBgqT9spT9bWtlscjaMZWWq2QzN
Ow6ZG7Q5tGY5Qof5zn5gMPEp7JdAD94dhrBbgxIROSlGTvlih7FwtcI5D6qUG3btecvoc2O10JQb
mw5Q2KRvdGz+/v78Em79+qyzGXNEFsTzQUX44/2ZdKVWq2nQeHNvPQ3S/pwrDdUR3W1TfeJTR8UG
3Gk7js7e6OtkW1jDsM3iU9qFpdeSSEcPtHJRSgOQl4yt6vK2q/CaU03Ya6aGpU8PdNJQ56ID2zh6
fqrgLDHA73dxy2eqAXKlR7ttzOpnmnUfei9vAAmup0/kTaRDcv7g8lG/q0XwGTQHbak/qfLvnFR/
MU3MvixEoan+HMmVCQ24x0YsfLZJat31Qtq0z+1leuuc+n6kiWNV4xtoQmp3WOamvi2EJlEor/4N
m/6bE+7y2Lz0B8N4G/iss0o+dVF6NyZwgMp1HI5n/fXrU4WzDk3wWvaGx9HpCLzle6jbflQxhmwr
UJHq+3oC0FPic//+Q/ur89PK1pCaBlOC9/LLjhGP0qTwl+ipUuWu6BO3yPTb2CJkB5E+vTgJurDX
fDF2l7Zo/TRK2dN76x9ehvhTycIK7JD1qBKWxAnkV1GgRdtEjU1w0FawMKBTmG/PQniRGRyCqs5w
VC8PC9heswlcK1HOIWM/FKMdKSsEEfCswn2NyGcNdKY6gIppJiwQlIFOnL7+CjDaQiFZfGtMZl+q
/mZVuJnxrfxDcMSffQwaq7ODj+FL2e38motX1oysu4g3MsWQUpeUuOScNZqw5MHx7LgHcEmXRp28
EBZlIKvfSps/nI9/fx7+8xKKth4HB44MJMxfR/7f7xFZ3+fd0GiwEBQbBmt50oV2mznDvmrTS69U
t39/+/xJNU+FKcmrhKeirSklv5ywmOYip26nEunocErb+zB7qxTdh5B4VaABZH308+9/4V9d3z/8
xl8WGXusamuJ5tJTmsQjUuouVZbX9Y2uD68ji2aboGZfuwdMAOqHeFT+KU7jL+5V3rQmUM5SCOGY
+WUfjuCvSMXhJTTL9GD34qk1Uw8emrXJG/J2GuczmFQdoK+4LXqNHUUmp7mpVZqt400uB9q98kY6
+h04UNou5ZW3hKuzBmHaLXeGmHZMIs7MRVtIWeM5N4Pfcmz/x5vkLz81TKZo8IkEsX+VujtWRvOm
G0tvzV1zMrSW6kHUrcsgh2cHKHES/ENMGNXDelX+uDtw1RB6CyT2hFP9+mAQmQzOZMQXbybYNWsY
dSAwwmM/T7HfGONumdR0183SPOZJTCjxON0jFU63SmpqrNTOowWmYZeFvTimRLxTO2Gfx7FElsei
+szUBoRTxQE8af0o0/lN6x7YOsTRSl6cNrdOxtDZuwX28KYam/QQJPKHNlaWr4/TeDTh9qhsmp1i
9HvgUNIblMz2hxz5x7AI+9gaMXC9VE8OoV3pjO4MzK+JfR2mz4g0Ab9Fu3hQscaGpUovzcGXaE6t
el8DVrGnOwnm4kiPt/EiQNg7p6XrO4OYEJKmohXkuwJzCfbNMvSRF7FltKLG4mussBmzPJAbUuK8
tbuT2o5u2tQJbPPJ9Kq5MU7sVjMAPivzSmn8AFiY3gxQ/OspvU8X6VzQ1RzRQl/ytmqu8SzC85TC
O7Oq2dzmZfoEQ1zdg+rAX1/IEvNRuQ+C0tyLOb8HzNGQjc1PWRYCYkWYMMys9L22tOpvfx8Zbtrl
zS1kYeu25uYZgK0ozUWgNNjRbmVYFzG8IG0h8XWr2S5suH4VYbQpNFiEwVISwyrdBHPmqe6XR1IG
lUuFtqvMbVc2KhtxCCky15drOush2zcENweZKwxwaIj1d2AIH06dyANhiQz2bOVaqnI+l1bl6/QJ
QyNjAjJx5wywuDWbsSI24fyQtN9xZMAniLPpEYjzptB/JMsChnVm5VQtMG2wrrXLOAEvzWKLgXjU
3UGqtJGtuIMVNae20HfFWv3lE+OPKP4wTbLWUUlEO0gHqy9+p4VZDXtcM09l3Ql/Fg5PmCoyeo3q
ty/UpNPWSOJk56mtRnkMEHC/RJwbqfG2SK31e0GG3hgP0cmZwC4RLM9gbnAHhscHlpwJe3aweFpx
33JiuTPTBJKQ2h1Gu/oG8VBQaMHaHvQE3kDLIQvGYkIufWlBG6rT6whS5rKgh7kisZ6K4rHF5bCf
5/yUjWCf53623KRHT55qZsFoW5tcAi82gwLR2NLSjxy2hJsUDikEhnLAL6G56Ij1zdio+nXKgaj3
HLW3SzwXfqQW+PMzNSAaaO7pTRNRk9iQiOLZOTuxQBTYIdjIKniKppmZm9TJboco0k76DB0CykW+
qzH/bByBnFDL+JCzoAzWBuS4S6Pc0yxWX6lV6k1qJFAnan5pAEEPdGQdHL/owUXQbUWrEdIT6deO
2m5oGUEaCmPKHmK+d89Tb5ztMFW3AGxnt5/KVxq0wNp1Zbq35+Wc58vgt7KId2LG2R1TPxTdNFxR
pb3KPkDBUrePNidULzcl5xFNodltnakNWp4mnLVjsms7fpihIoNsckTAs6IlBBJMQDG1/lJboOwD
rdxrtNI9a06/46GqTgESSQ87QslkGtYlBovWd/jgmP8FBdHyU7mPJHemUejB1RKsdYnd3i9muqBO
byh0AhSbw6zudUB+lxnc1LZr+VWSnEMpkSjnZfkWDoyFoSibrhoXJlq4FIFeeGgyw7n/1Butgeaa
B1eyopPTtGKYAJVfTFNHZK+GMQTNYdoZDaLOIKqck8F0KXCWTZmoD1Oo5HgKpLIj4gfqiWN9K+tp
G2mQZLS4vmJvxTYchHcpcQDbUkVeknLa7PP7mnXozqZlgjbEum0cwpsksSO4lcmvIIhuQ2pqcVni
5CnrCuGXqPq8AWHgHhb+uVhsJsx2Z14CSOnBjLgwynTnvhuZUI92c0qX8DMJS8ifhvYytah0yijL
rrKyga8uuQrS9mPCCHBtYtO5yWQ+uOOyElQQ/uIDSL8VWrTvrGykmmm6jRyj5TTH63jBSeHjAGr0
w1Dp3VCqLO3tJPES1R7iyZrwjno+omHedooVXDsF8vHcTYaP0YowpGw4NLb1npGozTwpGM6WnK7T
ZkEzX1TC8WNLDXZZ4oCDN+3m3BdJcozVWdurJnkhg1E/E5QFfMighR42VnBwcmYQPSPXBpzGZWAi
4DZ4EsG+xVvqW3vJ0vvFHm6J31SE3d84RjHewM5ZB7+PCXhv+AC4KYQZDiwQK6S9SfdioWdptI07
xKZ9dRqhMyej0RZ1sM7sQGyjH8EkiKVh6G/YDAdF8oqujhlcabm9buu7OkYxUJnZO1p2dzHLuyik
/7CkAxYF5Z7RYT3Vx8BOD8wTmavnlt8hXMQC/zyO7Tcxp1hlgv6SaoR4jN+Dum2OMNijcIQaF6JF
3/QxToRBGgnQVC2DMKndjkuUnFC4pNAv+480VdGdsjxQ+qytSykLL5oZnneoZTbGHELgFZCsdXww
XEFdIfHZFsmVz7silbh4jtt5vkvGCfD+Hai6xiecCC1fX7tVox/10DCPaKwqjldEE5RdfaxbrqHu
KPB/OQq6vSr9hdyWQ0bkqatVksN6qG+Vqpe7sFXCc8442e7L/qIU8bixkRXMBHFsIh1NRzQKggnQ
DBzhtlTbUX81B034S9kUICR0/bbmEXGMvHycSC6xndvOzt5EZ1RUu8q3Kq+4UM08nhqtPxuNVvtT
hcIIYpM4gAhYVv675k7jgJyoL/Wjun6pJ0J8ApKF3Hp803SJ0r9HC6WW+qFSlpXwNXQ+eTLPPGbI
PeW6ToIz9AxAVGqXCawCw56AFc2lZTDTJ552Nic6nnrcTLK6qyTDPKWTyy4rsQDkATpHw94gWXww
FifFrVzUvm3XD84qhHYc5AUSFgPTSD5DvQWjlGvLRpXxW5TqbjeufBw6O62eKBcTQfhUh4GnxMm+
RaTMddDuFVwaR94P00LWqwZUUFiBpwqbznI1PgO6QoSKR5iBtlPcHUweBV8VCFK0Se5tvR62dNKq
1ilQB5fKhmLpHW07B0h4I1XHWiKqhn2YqTO0Wxil/BtoIKBmQ3JESOkdLoVx0WHzuWkLbSXDplBW
pflkY7/i1AUpBZU1KZ/m8DjNEy8sL6/dEI57XCKIOokECPr4bCpGC4FtJQYCF5FsaDeyj1/GEuRG
VYwnOMOrTWOOvTE2X+2lejXIfduE9K1QvP0MhuW6FLEK+R0voqGcGPZsUjUJd9hXJPIR6zDrSkCI
a9df1PCjpZSOhqn3MYaNZH8+9zOIGitn5tjXw7TpjSHe5zOClVgJXPjn6qYVxAE5mFxzo1e2hq5+
6EvzNAS0IWcM35MpPgiVyW+zcTbdry9Kp1QMq5WMtcY5LBOaJQqFG33CsRKEy1vTpPHVns2bZqbE
rqzDQjAGQsIcf2A/nOMFsAmzzIF9bGx9AxUc7rlXrZuudYlpxZzbjwF7wwZT3udYWHjr7AHtigHL
iCYsYp50vEcR7aUwcHfmKKB0JKTdLQDcoT6bP6YSfhdsKRBEK4epfZ7CkPlIKV71RhJYrjr7ANKh
Z7blGkf43E8gNAvYtZFRNb6hqbcRXihSr8uNyU94pADaNipHwiqwfbObNHJxVFC+cU57chyuVfQy
Fiq3YaBl9yVGDSYZ1mG1VANWs5+aGnBC3fX2Kpg3NlKxf4b5Yl0nzbOztt2NHBNPflopjxF7EfY6
xyVo4p38koBii3Mv7VGr1QAeaNrKGH/EJ1XsgAOT+9F07QPrrXWXRJU3olGs2G8nswvdQc1IM8CH
AE46Jtao63z+X9UfQ4wYQpk2dZPedt3yxB0yIxVk2kwnqoYWagc3vaPwL3vckUzVll06aN0hKBG9
1GbSewysH0Iqx+cwxIjRTQr7R0QC+kRvVC0WxNB5S9ZtTVArwgma9pzMvTZh7Ia2vTyMknVn7HEV
DhX3ojXuCsR6h5YVMkJUlqSQk4cg3WE0ezUM4300yh1i5OxcKM0jGlJ1Bwb+h6rRtpvQO+P6IfWq
VkMXaLuza4vofi7YPsq00d0KkAGJG+2hJDNIWJXt1032STwaWlEghwPFFtatEeZQQgoKzwNYJXw3
ndXvJkdEWMt5T1pVA9rXZyxAFXhKc9ZVbIzNwCMf/7R77oUMS7WbsVKjvEKPvGiWK4YBRUekveTK
JLw2ZPPvSRgqo9rTFZKQ+iASexJp0iPHpwsHRrIGjZRIAJ4et6HygPCtw9gY3sPJECesMbxVU9PI
1QkE4/pzXRlHExnnVdBeQ2mfXkMSErOh3Fn0oI5FXhxRbi8ot2iB6o3AEAURBvQ6S4HT99tBdDom
EeJoo7Ei46iNvMhJ681XPpiWwq/FYbJvS/XaLg0sSoNHDK6vudVlmW3thBe8Vu70m04KnbdbawPv
SZ4M8cheELimiTFRC1J9WwFx+yLiZ3L/BeuERfVD63pt36CV9wcEeO5o9B+zgifEWsW+DGO7TTI/
k9OTeFWc+AAxkt0YFz6F3HbUUHAF4wtG02tEp8vtI62+ztY5zt9U3BwHvW9xB0rkDZTWeAuW8HaB
wYXaZxCbphTniVfKLynfU04edlvgkATgj5rHifdVCmcvV+rJ74OpgoW575Pgvkcz4jJpjwAafS/7
BsGNQSoeY4HbrCqeFZrYhVFFAEn0j7IOfoar7Gmy7Ss9Z+fIkwRutclvAPNYG7zjHYkS04tqZtTT
Lcty1xH4ERVe3lXdIR9TPzNI0mppB+xVRGX4BPqdgKtJSmJm4wCcD2YSxhf0GvHFiNtvixr/6Mx5
eMloUPVquGtMGh2pmp3NscBulGUOEQNFtDVbugX2aENSw9J/r6LI1CuRXQjrAAgfi++RFb4iFs0v
bE5EvxXdc0au5SWuZpLQaPhg9uEgjrdCU8e7+hvewhEJsPMyl+170QR3IsYxhPRzy5KBSitH2hMu
tulN6nSbjHXNjtxoXldY47mjhZFpfXMqtZGL1dKk0JLoNlRrEhcW8M3RrD1gegluW9GVu8XGhp02
hXLbRG2CdpqpWWCHB6T6wZ5Wn4J/AmJy281Xq+MqLQ1DfBjLsIoDtu4+NLFsOeMurM3ljP+Jqw7G
62inw3Vaq/I0JX/LkhJ1m+5Yl1hM+3z1wGRTFnmKQfYofk5UZzElO/VzN6dvhSzUW4T7ZLXddsug
7yYO31uVFdXtmvobtE7sAlFwJwkxusRtjGOZEZ7f5kF5UQ/ZalNrOoD4g6r4GA+xHIzZWeo28ihr
qLd9TxDFWh6nFtDJ2qCzoE1Bve4IV2Usjj2x4r6KIHAjQ/tARW5ck4wTNDwX1WceyGalk22vdlNz
iz3W8LoI3K25ZoeQUWRvYZBE1GVawnCP/p6ittaNnFnJFyXGaIAjPgsW7Wio4lYTDochW012nRcw
x8qA2dUz8aJsXtQyI2dPZMR7lITfmkxXfStxEsRFw/e+z5qzjJdhj635tGRhfkyV3YC6iUFGMXqh
Oc102nQUcLh2o8mS7mg5vqabhMYlbeB1S+gvvLyt7FUFPoFAhKHYppv+1nW8x1WKdjXjIvQ6h1pT
pO+OQUtGQfTOlAZRbajSNhnC+g38KG6F3vwWlcjiJtOsd2N+XzalsyGAq9sh5hYefQJ7N1Hg2Nit
Qycl7ywV6nUwUU+Y2D5cYxyyU0FZzgFUw3stO/vEsQWEIP6CogqwEXMAc0mxg0ZnO1woTphkETzr
C2fhTJno+cTNp6WM2wBCnySxadTMp3w7DsW4t3E1eyLJHxYnUY9VZTN4a9vKR8u/c1T06Lg0/anH
T5N3mnWwRHBpgKyeouphjfw9AmM7VPObHtnzvgytjclNeCJyi1mccDI/lcxCnTp3E+qdx6FOf44R
SYBkdWn3dsHduhAOsQg8R9qMArkV86s10EqCT3YTjTQlx+HZrlvGdaBPXWZS5DhSJ7hVaiJJZhbm
mvENG3hKO7n7GIPsxskagOI6B9YITXBgji+dkPHRCch+KEbGgyaQsl2rIqjPRB2ecMWiJ88xUWfN
NEPTnJAAKJrpCtHc8R4gE5O9haI029dqQXdtRnMfZvYxaskaQzl7cSZWnqHO4NO0xi4oVk6xFt0s
iD58ywSsF0ivdgp5qiJBPo+qwF3WnNxfZ73R1L0Rr5rROqhU6AofY3LbxrV10cnZwgWbducwIGvJ
XjCRietYzE9VVmAXmRvsCwPKG3XpObhVBWC8OMrgVUn8wSr5POXKUm6a6GBxewJAFdk+5CP3qtSW
7kBsh2tlCPk00e3ClaUIYv+c99TSdjL0BDjh0nPqMrkYpvmtK/PuBiNTX4IqrS310EbIB1s2PsgO
TXX8+qLpnb8sFeF8Wb64YUdeYNBTqlkazBJDwSUmg6n0c3ROZhryVOfDcw9+nOQv9k+kZtUxViqe
qa8/fpnMknXJ+n/ffv0pT8NyhRnzz3/3ffn1t4E1VfQcxo/fvhWkKh1JCCboSdjKI5YVr0YYexet
3+V18Z1nkSyi9bsko7xR1NI42nUVQp/HYyfbkPbk+l8rbjWf/W7yMn0e7rOg3mqG6H2JSkqvaiI0
pi7gEbSB/KL+7LuBAE47umrtXF46rd6VerqgME+74xJA66ZRUuiPq1H5ecIAsaHx9n84O8+mxrUu
C/8iVSmHr84BY5sMX1R0QyvnrF8/z9F9Z25jGKiZulW+bWOwrHB0zt5rPUt/AEQxV73qzvQiYj2V
gjxIcpbmRlCf9Sy2Dm1oke8JatwPgvjIwl+by22AUsLOaJjAqOBmvqCgFWxt1WVtn1D2dXvPhiHb
Bk+luY/TLKHw2ndrwwZtrgyot1jMH52hVU5hLHsk6voveVP/Rsh9MKywO6SQP2/wFj+A72YKKCJ6
JFZzBuTLqmjQy9rpNU1W/zw9NIOsHmP3nUrxgM2tG+YKkqh1K9NKHlyFb66R8LszA/u6aNr2ustD
/L2xAbNEDxwZcrr0qErmL8c9UfJX79POUu767Foys4fGG1hxhnJ7m0ItY3SGWZ772ZolsHx2/SHa
lYDMyZ/B6zJ0Xb0d07yjaqGbS71Pwk2KE3WOrX/PZZlcP9a5Cu0yka59isjrLvd0DK4EDlU6Kl6c
O92s8FL1kKFOHqhCbBVtNIYZ+CblMP2gcqlH43UkZ5e3/fsAow5PmXib1AcAsJ26wz/Ca/++ZfrX
9BoENvrTQ6PAW/nvvzL9gCA+kBkgzzdEcPWk/Hz4A9NTpaTek+P+/+fPiU/861frRNeWfVw5f334
vxs/vTGlYMzxGMvV9BeYOvX0e4pz4wHHRSPigXPPA/45hdZNz/MENzoDMD9yNZLsdB9u3OjiwZle
m944/aCXA3+Z1044R/gL8BIdT9uW1HJEa9/DesVz2f6DNi+hKWf0N3Ui+ddpM+7THjuu4yS3NUgY
ts9cMNzYV7JasSbKjbY4/PPPBJLBbKSLtTTpqcXrUBoQFXYvLtO6w78Pbd6lh6Rz3I2hVwe7oVZJ
4ZXIRj8f3AXjP8FXNQB36AVk/GoGQmyCHm4z4PDXar3LsfTi942LX7gZFzXeNlDGqn9P0/k9R/yI
Yb38HWsIi1zIdedycNSlMlTFsVNNbSX3rXKIsLesS2qzV0YbRdsis+QdVoBmJ6tNvo3qANB0Wvob
XeL8DhH1rZou1OcppQOkDoV7zqkWIrQyDk5ACqqZKtoxNMmOoKKwG0rpT53Y5B+Jh7Ft46WFlWIx
vWbSkzgGnMrHRPdpRUXZIyM7UYUWlQ+Jn2Kipqo9PfV76ca0e2URdtzM1HCoSNtIq2v9f/7V+b+7
mtq4nkRwBQQfPq5o0VWV7F+bZfOEkHLY+Hg8BG+6X9JaXg+B496JElioUs/pQUFIuWet/I7QDrtr
rBOX7XU85s3Wy+GL973lXVW2extE2Y41gXOeHjDvhotBVbrVv69Vlf6n81uRPwJjd2jCF1tP0n3h
HCUjcm4io3NuIHBvcQK5WHKoZsI7HY7TwygBbi9NX1mbWcnML3FFVKOSHaeHwmHmYRCWZVr1beDm
1bOutuHc8Lz4INVFcsf8dze93uPTWVH7G9aJHdfPOmR5E+nTfQy9aF+0GdGxQ4xrJ3MwGS3sQOQk
tWGyysJ61QxBArpfWXuWkuwLYu7w5kHbsTv/LXDwOdiD495HKvSgkurZTEmKhhMTGYkEFP3g5nc5
RNoroqhzLCL5q0IU8K1ttPejL+cbLWSyGHeITXwXJ1SqD2G6QudS78OMpjWKguA59voBo4hUCx9Q
vZdSbQk7Jrx38jieW+GYnRNfqzdmR2QUvVbzJAdjAY8Lf0jB8n9Ivd+1RrSll2VPTUmXDVcdnXw3
ts9BKUwuver9BsB06HNJebBjJmQoJvwt7KXs1pJRUU5/w07Gexl39H1P524dKV0EKMNS72orf5re
gPycnLHChm8FCygAdLDPK1tigir+GWmqv0qcZIvFsZlXVqLN4ZorKz1u03MlxRmpg7hQ7TI76no8
rizTqG4KpDk3iivDoPKD4/QSpcJ8Lzfd2/QMW9K4UsNWZlEvhM5VR2wGNcW7CBw4gCgrXpXh2HL/
jvFIGrE3526WsfixDOjlz0lbBgtkacbRzmQyiD3l1i371xFV5iyNPOOE7kO6aiFszWUwHK9J01zT
MfXvSxl8FRUSb9arKb443LivTodXpYiT51zXSDog0XstQfN8ChQaQVX4TJezReVb0m9VneBGrcxi
QwxGtwmgRW9KxWKuaBNf6bpG8DuryGoZrDdwWdKVDQ+6ViSRc6OQxmkA8jes5pZl/cAE0kpXRWvf
UJJBQCNnzS6zscdOT/NCLW5dU2DLdOb7MdkvUeze6q5rotyLRc607ty6rsxKuGeqhu7slz4KhtQY
pZvQJry8rTTEQdpbnZPSIuWytnDZtddlPmpUDr19oznOvTjKWqPP6sgqnpq+fYsDj6qk194XDmuF
MQGfQQ93OWRlPpNiuTwVNvlnFNXxknjNDpuvSiibW7+17mtVE6cdtAqNmTg7uInBg/iXk9MKxY11
X6Q6ooePr//73iB/9NREnmlJoa4JY0Os11ZEjJjAtAGE1fl5eoglJkYBVbBVPr3H6anOVoMWkHIh
fqe2rGEhi9nRP8/jQPEYCv2IZiJ/o5M0iBFdHaAet4N1ahfxHBQmlQzxEHXMrrL+anqSSQbBpKTW
Ea1I5tpmerGK9Y5BlVmr58Qa9aWmP02vTT+1KScgMTlNL6sV4exdEhC3YJCojHFVYGYto5onCsUv
3H69L4xe/3lA8eBfNSZ1RDUshCn0ifhi6wZplHVTJKgP2pJC4/R0epAIsghSxztPz0JqeetYGsle
F7/Q24l9w3r6Spfps04vMW5UW7co9dn0w+m1UkXVkWELmp5leqDtyRJ487Gk7cs6/OMlinXbDFhP
G0U+TM80GdReV1bacnqaJ+F4oF5zPz2bHjI3hDBpBceYSs8tiS6QwbRCprTKHwujJL2K6v7P9MPp
JS2hdpxk8smxM+tW7mjPkPYzrqcfOqhidgUTZhTU/DXCrvKtyrpANDOpMfrmgCA0dg7dSKNsNv2T
2UxxyHSyD1rnML2iFNR5hjyoEQp4xATRDbn651/iaSY0sXVEDMv0GpJbCgyaZy38qoZEEGq3nZkb
WyB3KCOkVJ/rqvPLVJJ8H1lgQWScf5CYSEosyzPedpKj4F3g6ba8vR6EVHc7zVzh+cL5W1JBvS8y
is1uYFAe0LJoZphxh3aG0t2Iu7jUUhJ5SRw7qSVao6GAnDfKY7JvxiLZ1wCm10oUHazccffTgxLw
S+B9Thaurit6nlQu9G2u2e5rrd/CMbu3B6vchp5EfMk0w84diWELm4y6dRx/6dVDAPpKoeWpELed
a+FcaSV4ICMlA4g/zgqBDysiQPSrRPFBH5RDvrV9mnt1NSAaVpRiG3jhqmtsFrVKQqc+4NsoUgWm
CmIjKqtZY47yVaZpNKdKvy3XSmCTdayp8TJocC1AurgKNVc+SLrsLWPQkFwjsnyIxWvTD4jPoLrY
EXhugo7xW83eelkin7vCkc+UVk+ABhWSzot242kUlCsSu4mPWccFqu+YPCVmw2WEyZh4ETk03BNi
IPfkDpKzzBTkQqnaPHlykv1OUlyJbdS/kNJNB8+1RJIEm02ANDcH0c12W8O/nh7oMttQcag/GPFw
pXk3rh5p112DdGbWSUOFAd7GtWcoRx9X4GZoOkogsReug2Ys16pfOc81c+wiEYtUNcIhkOt4GcXr
JB7flGXv3Xaanx3I/QYJQHzfs5CazKRat6+jMY/Osta8T69jro0XrlQU+yKNjDlie32VUTk/TA8k
BpBgr7LngqZSor3dIXSggDn9EJzZf942PVWwmcGPKykj/M/vo9JBYRJi0wU9R80zb40x2hc6Y7uX
HFy5JPDyn/eMLbokA0/VX5/+z8/TfijWIGri/7zz4mPr6igB2jxkWrCoYybeleR6OP0zKAHiYfrX
9Nr0MI2WHPd84VpELPyvb/5ff7cN4LuYBvmcKsTGDHXWRlc4L0K33AFQufOT3L8aifU4Tw8eyn7F
NzJCoDLjjOmfxQsyvOln00sgBxVyM7M///5OJ4930VgN6PChERJ48oOc+0sVMoMNjFg8U46gxv+t
QtasxkKVRgmu1Eds5tG9JceveWr9ydNyVdFZ/F4U/KWe9d+Pm4izf/GTe09pHPpkRC7F3VYdukUG
NTBVuS4LkZo105PkJ5m3+pWa1aLoahk4K2mEf/yGWILcIO3ifFmm+kNnDofO3yWOtYd10NBbM5ej
JS9j0/jjGtJrG2ANq82777/111Joh7Ne0YWZ8jJ+EtNV3Neyky39Xr/3JPdhdMx3l36QJd0S4I46
66AWYF6KEMC7Ntx8//FfyqAtWbeh9oNJNvQLJbaLMKsZ2yBfZs34mlXqQxUlAe6y4sWo3T3r3Tew
57u6w9zn5fWNLRnw16RNVxC81SDCqMl6UVkSDl1/JefSKjDINVe0YIaXYuGG6Yvs99da3+zDMv0V
Qf39wa/y5f4Deg71XeF/uIs+HkN6IAWKQ6RkCfp4XZIe+4gFf+jsFbva+/2LVIKL0dQzkb8LJnw/
7T/ti1MIi7aJ2QFPC3vx48d7cUXxZOAUSnrjXQLAP/NsZ9n691oHpCQYssd8LF7jdENm+61J2XBG
1BH0ttZYARB+SApnh8JyMzgKyGGjXdRj/UtL9OvUD2+pKy0A7L98f8i/MIvgbxXAehX9NvKHC7NI
ondGAHGhWIaZjCmrqe8bu17HNOUTpo2BUb5WVfhoxDuX8Lree6fB0P8wtHzhs2UbUL/C01U46y8N
KxEBymlqBsVy6IsnRJEHTP8brZPeLPr489Z79iifECyGHBMQ8srVmEwEdIYbSvV48L2nrDK2hAqe
xkG5z7DGhXkzS1Q/mFUG0YCyO/5WcRvzUk3scrFRmaGj02Lh+8PO/GyN5IvYFokT+DSwQ18MIWpV
whalgMxEI1mTHdVrDohU93diuSctIveSuk1AxxmszZWS1avvP34aFC/0+JqlsgtVWSWry7g4lm6S
e5XTtsUyLqDMaG3zrDoPSrUv7JToI2wTszgnltmokmNjNqdWmHTREa4QmW4ifqup3pxifEpj8wFM
gLnqC8BmYFl+2k3q58uE7TQUA84dA60wkv99L6m8UQ2YmBW0cyTYdtgr47x51lL7zrMgu7SbCgiB
sLKWyNl1VGBVWWQ/bcQXNzTN0kXUMCYvHczHx42IKy91BjCSyzpPhPiEqDvCfV8S1iydbS1Yiu31
OAJvPQTbdhl28Z3eWFyWGRIORS7PcJHmYjjpOeg/bJv5hbECoLqsMwnA6ozJ4uO2eSqNIiP1OCS5
jmIoPHU1mEBVAz+IjAyx+C4Iik2fQ7wka3A0gvkA4HjpR/BDQwI2gTYkyNfoE9nu21gjDHZcSIfI
XFHs+t5R39qjf1s1vgHCqiNkCsE8jj11rqfK/eDEyxKhpqvVS0DHa336TEjo9EgUCsXmo2M2d2Uh
XxsmqXBFAYfI7/gDEZFlCrmZzKZnjlkCUhW2nU40qCvKi/mzpFnlzE6V67Qy74JYv2urfDOCuzaV
xoDN1FwLj2eKkNfsZG41xcYu2rPVZD0K6ZTMLf8HD8tX9wvudOgZDTT3Iq/j445WAtmsKpszsUBu
1lrdrbhnBFFbzpCsxMlCt8Zj3lqPnZa/QV99//6Cney9lxeszQdrKheBg8X748dT4C5avzELEnAR
WxZFtYuYX5gqYQlxi08En7thqU9pn5yimEugsc1nOc3/uNLa9lzslClz2MS46ZPkUW3Mu7iU5iE9
ndFSyR+x3FurCOHL6EtDp+4ZQeZM1rg411aj77AkXzsuIggjx+dfkKg47/rfQ5p2sxDvzNAUK/o+
W+4dA5IQXgT4FHcnH+sYsk0Y0j1Xw/f7Y8omuNgfOqERIFoYxMBOXBwOVPNd4PQI7Sl1R6gdOSFh
UuHRvXMwv8zykPSGGuAzIKhRRVwHPDhpHiORJ6IqPtyt57p20e3SdE/JbG2RicyBH+DPdzh7dJ2o
QczxlMqjWZIEV3LpLCWFAhdroMasbsjmg+Hl7Ag2XcJ9ePBK+2pMhQMh0c5u+RinTosePDNZnUBW
lkZp2VkwiBpyWBGpw8d9CBy/WYhCL1i0HMAeC+HCpHHcWumhtINdGTk/OL+ULwYLfIF4dNlzGrlS
YrT9a6pMjmSqOLCVlwSknyhA39Wj9ORYzqMtwjuNGyGJcGDQwvbzwzdWumvjBPH8DmnLT0Ew2hcT
IF3hECqQAZgEXU6A4kqhYO9L+bIF7M8UUbTdkZBIjjcbPD/ZBYV6H2b2u++jZGxyUG4UzAZHw7+s
GOg3BlTCQ/7S9OYznQPKXhLU9wKndEgVNTEb4k9LX53JbXFttNl1V1nvRSRTiHPSg22IK6R70A3V
xWzWDwtVX5OL+FOOyHRVXp6lUEk4T3mw5EtPeyt5Ydm2GhhXE5OMdt3I7arTu6MqAx7u7Pbs9MnS
LsqjmJJUNmGRKTMWZH/z7y+XL9ZIRC9pIntD0D0urxYlprnh53a5rJm3r8wARYg2kNopKyiee6uj
l13RioWU+sNEw/jqlLNJR1AsGxmBcomAKKl/2F0VV0snSaq5bLjgSNGP+yjaV+jDGctL+8bAWjbL
Bu3VxzZtWddJEPwBKg3JQHcDbjnWEhrrnwYbHsacbFH0TIfp0IP6DGY9Uoh52MF+Cv0VJ2s8H1RN
mlFxQeRE1aUa3rSSRFhlmxbymz90VK59Fx2ctq7RHrjynWuTCoGqoV9oDsYveiZHTaPEloXIwGzB
wS/rO8V90KynTgmvGYiXYWvtypSSQCqReajil2tNiaWQ9MNxU7+6SmxZZ33A4dN062KeppluVQON
q5bg8nAfZPdOhLh+cM9Z0V5LzR8DSCTGU/CMkBI24IkZXsL7zCoWbW4eWMa0Dj3BnMa4razwfZ6a
HC5EEaNYjgk3jn3PXHx/qqliEPn7nOf2JOzHuqKowACwQn8cZALEn502jPXSDlGHIKduY1sUB6/w
mq+iOLiNHMhn7TJlJjdDsEsQplG/ZdZGCvpzAUiezHhf0PSo4FcvsAIDKIuPYwgusyb45Yc9/GlM
ZHMV3aJNZtKk4b+LzXXSwg2UgQlMM7RPTLCe28fCFFaNgHWnGe1J4l4hQFvh+adJ/kf3KHwGJ6v1
fzvCf/TDzrucaoqtwUrNslBcMoSxfNx5Lg7ati+sehm6Y0kIs8cELTuoXQ6mTSGzo+j3o2+8joZW
zDDczHoAb4yXPbHwAXRGLJPzNtJvlbI61EAVZ6CQto1VrA2p3jp+hix+QDNURFctHq6eO5PZ6HON
aIsfvsjk/b44C5gr0zZnqWZq2iUOwu3Qo0UOu7Ul4WRGi3MfyDlMfBJyCrXZV3VxW2rRMYq1rRZI
x64s1yNcnVLxnwsUty7skYIlEM2OPzk3YuDIZMPW6Vp1jTfKAihpdLMl2NsgHtawtnoUrdmhV1qh
vwP7XfcxBt+cLCO9eEpwZQBBLbGP9DvTc1ZyRWV10JPtqGLH1vA9f38UPw3701E0iEfULBB1n1ap
AzkSQ9K79dIjTGKWliHLE2tjJtlp2uqGAOWGpqLdD9tMI8QzcA8hpB7Ht88/bImoYnw6DKycVLbD
ssAsfDyf6rKrWY1nhBERyJyU70yhb6jsv2KFCJmauBvPVH6H3q5kgTPzs1XqNuzVHAU/Yozvt+XT
2l3sFaYdmqpBm3DYNx+3BcFqw1DOKaGl7XMiDwvcmitF7Q9W5yx0ZGElYa+y4Tlky5gIkKU+mXXo
EhRw9oVNKoSkYpqhuqYVaCr1a0mG4uRFmyrQD8Cw7gzOo9ZtK7A394bHX8il399/Be0SFSS+AqIT
7qUGxS9nWo39NYECVp720GiaJUj6F+iUkpk8eHA6gsa88dI1277ijseqDymF3Zuwfy1CUGpRpCnh
1lpwhNDFCfmnP7NqfRc1zE2LeD9W9oJZl8/dkJwr/ZxHycIH9c1vDAeyo3bTWTo6kBG//0bqVyeI
pQlwG84H6BUXA06h+24okZbNLDYYF12cDYuuxGZLUkrr91d1b92oJdbxEl9R4GMu1ShEZ+lrLSc0
E9ryITZdWJfy8FxbGWsNMsUWEOkrAtNuDFkdr9SmAT5TyMoyatNy/f3mf6pJTQfEgj2nytjZCJK7
OKcQ34FxJKdGDCKxPsJaD3diwLCz6ippt4Pfwd0Q0HzEsoW/E5fdD5twOcOZNmFil9DlEiyVj5tg
hnJhxqmHWcVxSBGS8As2e0GPCgzpeaQ+L2BAEaeBGHpyrcD/P7x6xDSoiIDgxv6wOV8dUCqyjLgm
My79srDk6wSvdDJjjw3GqRnSzVCN/lyXwoXqlvvawAODOR5uxrYdi7seTOUM8Om9l5KWBBnq+635
RK0SO8fWDJMFB4Umw77YOT3S3gDofAPLpXwVNbuOKUmdPVm32ikvqTGU4JY7llbKNnS8hyoZbwOt
2Q5AemdUn990913XhpMAhYnqprgtNIn1CGZ9V5YKQo9+F8uEmrvjRkDNMiNkKg23ubVWckn5EaJl
C+T/+291OZuevpQuhgJDZd5gizPir1GgxPzTuBFfSvVSbrXxSnFSBh1j6zVPY/EWST8hO76cpNhk
5lF51SG8ORe7sdK7ymnirFmmXr/RPf+OIeqOqS2+tphbYkUARPC7R2GgOtFMQxju+u05zDCMFfdD
/P+5qfy9NerH7y/jacUwmzdLr8p+qXG9wfSx9BWfRIljF6er0nd2CjpSxBWrKJOWpIvc+NgMayaA
3x+JT8g7cSioflEVAVKqsLj5uCldoiZSKhP9Qkj4jnXMUeEGF0TRKfHQgQoYH2SCeKwIfQleRJna
CYCNhxU88n54/2FjvrzDAf0B8MHMV7amwfavE0NKRo4R5axl5dLeVQE8hbl+lQHfscZq3djtQYls
1v72mUUR8qLYPo5W4GB+MY9R2G06KXoSMwXw3yK3wFnqtrZJ0KuhloD+D4tb3GyMsirnKiSQLL11
3PEYqtrei6S7rtbPOjlNJD54mnndlMG70rnqLDLH4z9fGz4OMOHtiFYE23Q700ZrmRBboaJbcxEZ
YmygmOIa5m8jca+mJ1HYb00N/VKr2DdD4m29IXrsk9d0bN1ZH5Wbzo/x/pP9hvsGryZCaWp+pN/B
e5hLFRWRWFlaaUVqVWj680K2b6gertqsZemHQGzWoZEfk/AhC4r7wBtvYDk9+Ijeq7CmY8uidRo3
J1Sa61urMi1fusG+nlB7MXh2GB4FOokYMU5Z3BrJoMyKOgbbBrY7xP09I8v5KrSFGo4sPY76QVwX
gl9XgvdX3YSUWTNeSAnYNS+s49kb3IE/MgFOEvzfqiU4LFQgo4RK+hCo3OpVmEL0iN71Eg+jTjEC
mSzxcWJzicl7N+pkXjXVbTLwQhxI29obrpPBefZyk+Sb/2srcroAkFtpsJa4CJzL5UsJQAFbaz01
WwW6J3XytQ9tPayrJ5ZieHqjZ1lSEJZYRzI71mJR9f15r4vPuJxkMoFQsCyBHTYuZ0WdZStVaiOY
KBMKMYQgxDRZhro+dml8neT5qkgCIUuEupfHCR4zboa6eiyVRQOlchZIwS913Eot1JnAvCqxC+ut
sksC72XgcAWSvx8UvQPfIt/KYsWvKafAt844WxddQcKi0+SPjSQfqNYdfM+6zy37RFCZEIpxXrUJ
oJIIHiyaXcO4zrX+F8wJ+YeJ1KcC7XQgqKzpNn5D0dL7OBIVTqCFhOmQo4oxo8ZCCJZHP9LTU6P6
N4yc+0Bq9w0u95lCGYNW+DFnbhCJSV4E3456DDKIsb9R2sCE6mD8EpaZIUIhi8o9Z31EdB2xyQXK
Uhf5v7NKrVMsJytsSreBLUQmXbs35SGfUc64snzh8Z11kQJDX+wKpnevqW1vggFKS65BDh8pGHgZ
/AW3q/P596fEp/Ywe0OVEW7S4FQMmxnzx72BNMhuPN9j+deajzLwphXkQaLU0uDODmfu2LgnYWrR
yOSwCJ1Ty1Lap+2wiqqovIZW1xKFmPdL7Q0RmGvjrEcvDxijc5MVCMl8JucWC1zTPKeFdTshdliw
/DCV0sRd9eK8psVI3UWVDcJjL6+tMCurJnEgHzGyLLtxeJfqkBTXsX1Q1PIucO1X0JmIbDq6J3Jz
l4zQQtRaJtXao+6+VYabAEu4j7RnkHaq+VvTlD3kjfNg1RtBhZRHco9afONd/dr60bnuMAV0evvH
gaIoKl/fH5RPLYzpoBgsvGkYIVu4XJNnKKESN+dmWaPHq2gQTIxYI1I2I2gUwZsMo+q0L9zyKbfD
+qeP/2LxhE5BZYcCiDZxBn88J+xIDcqU+/KywN53Y/lDT0Nhp9W4P+NS2LN87abqbELNsuJZ7hv3
pw0Qi91Px5PoCLT8qqZ9QrclFrb6oeUSHcHnIHtxjHWV4LDTx20xAMhz9StjiM6iwxjX0k2tvdBj
WNhNeIPNDMxADfGC61CMoBbJrz9s3tTLvNw8RUeJwMTBgph7Ma1MoZdoqcEwGoENGJtiS/nYmEtZ
vIuz6OiDSBrc9hyMrjRHeoHeDeOiTD7EbMTcT1dDgaDJKt+u+zU+sn2d1qw6GYaGNLnW0huCCEv5
l819YJZrtDB/OLm+qFxR9vt36y9WYnaoE+1ELt6ysJ0DpTzaeM4TWVPvZd69gkV6kbQjDLPzGA8M
hfohKdytJqm3BkHXXqKe+050HENcvN9v2JRj/2m3mrD6WJvpJqSRj6ed1pp1lkliQYQXf5EQA5b7
3qH2dSTz2g740xrk79rjahYngWcve7L4SGG6R+x5qxZAXnLu8wULkhigF4ZtghaJiGfhzyRyXlrV
TpVKipztZjSMtZbpT0NLUc5uQSNk1p2U+j/1TqYl5eVX4lIyuZKJ40C98vErETqsJXZOtFli1zej
XBCq2y21obgyUmneFQinC/mQMufAkO7NHuzK++OpOIp4VSUvJ6Ho1pX5ETgqQknRTM9vfLbSpx9o
E/BDkf6oG+PJc6tHJPP2IiKWdubj5aQvSaCxhWO4Drp9K9ebJgVZxsTWS1C8itOqh3KrG9jOETM0
1vgomf5ekt6UHO7Ss5KqjzqTlFIskfWONOrsyu8x7VPkDftsr3raHq8F9/hRJ5ougkPqgIdT6JsT
Gfj9iWF8NbyrpKSKKQsrucumyOhhw27N7p/hsDDVRVNUeKdXVIr3OXEHcqU/A0k69SEiYXNYjDWT
P4gNQsws28fCcB9zyk52aCxHU9tR+YDLpF7J2f3AcCG4wHYPaYghRCHMlq4jVT/PvDN1mlDdqyIN
87BB4y/G3MRyTqA6I0cicsvC6uOuFPuOuj5YL7K7l6XXTxcOvAfIRK70y67lJ3OZRj1R3C7uwe93
zVcDJfU5k5uETsf7slIn6SbO2V5EmHfDXaXLgpe4haCyySSFBa+9Lph/jP5PSr5PvHBxg6LRgSJK
5/5gfWqXoQ6OVM6NpYyQvbftuxrIgJYrC5N97NTNSpezVQ6CvbHKHYk3MSEinOCFJQocqGJj6Qqa
yznXDPD55pNue/dwJzdeKb1+v4MmWcXlFfj3ll7UVYNirDWVqdcy9IYnlfYAGSAe4u/wKCosnWT9
8p1wq9RUfRmOQ9dYiPEu0TbYIX4h3T9CIvrpBvLlCa2jyxJ6GVoa+sUU1BmZYCSpxbrcj7Jtxrx8
VntAb1sJJ2RrZyQam4J2QaCzRCaSTbuLvpcMvWOI/FWcNmsgJeo86miIFg6ZNgCLgT6Rc7JMfbLY
K5OOgySMErhi507ISkPzFPMcUhBZ69xURenhWguYAmkK7sexbFFNq266SvqMbEmpH5dORpHXB0uy
xTI1SyXz2fRTIc0O/6heni5xA40k3jDaKnJYbQEpgqui+thJ+1bR5prbpjeIYoFhAZhsq/GH0s5X
BUXqVAwHMmoLalcXB1Yb8aDHrtws7dy9Ssh2CsC7O8B9XJgARek+SwLHxeoRBuopd/vVCBX9+5NL
Ezf6y5MLNT+R8jrBRqRqfRze4bpjzqxsTq4xOftKB72wqGeBkq1DFshN0J2Drl3rcP0VMbUfONuU
KmGlpz6aZL35VrdC5L4jNe5VViHYjyxs1avGvwv7G+OlUs1fYgnc5vE6Ksd9r4c73+ge1Dy4g1Eu
fBgiY4l4S01/EBz477/dV2OLoQjxG+VaBFXqxy+npzJ+LttplhTBl53qnS2/PgievtjUylpDwVu2
cvjTPv3yY0HI04+iq0ZL9ePHllUHu7EM26UMDSoUdxbfHO8ss5jLVl6CV9UI2OwmSr4sOS+aBUuP
m6N4g84tXRQcxY1SstpZEN6Awz/zlJPbg5f7yy0VVlnR0enVvRNDOWSIIhpyK8uc4x4HkMVr4elI
9LOHImx/tVKya6LiXTl2EiB/AzfrT7MeMd36dA45Yh/T8gfIezHrMYK+Uq02bZdidV3owW06yPta
MUlIBWaimtciqic42ZSD6irC5qj46H2MU12bR4+Ge91jZjHFHiEBI3VAgXQOZj68yW3BZCklP6ud
9khrmVd+/MuxaKPFrvSoAIDIOoReXGCYElz5Ogb7Ap4JnEX+9v259OWVQtGB8gddJcof4hb/V8HN
8qox6GESLlWLoleSPBkkNxB4C9Wme+y5HdCc/F3a7S5XsgNJd6cYA44pFQ9CIY1u79YelQdfs66U
dENM33ummL8gpM2nVqnviAYky4XSzF9IbF4LnWHvpydR9szwEs8iHWwp2garKTYFdTvX/anU/NWN
RqekaLJgEwLIy/HIdsuYErlLyKDeptTDgoeg8p80nfTLUXrOB2crvpZvKOs6J/ytDbchLN20cjaK
F2x0K1g2QCa/3+2K9vnk0ulE09hEek6T92KAgs0A4rr2B/Ivom2ZsaaHTjJAU+7TVaopZ9147zKA
/gYlDTHUkPBNlzZ/+H4zVDFUXJzjf2+GeXG/CzW7pk9A3KSbkxJBqRAFl/Us9HEp8xPN8K50VyUc
0Lo1TOXJpCEyt7SEPtS4iPP41CjZAjLzIrdugzZft/opB1BRFi8qAZffb+rXh9HEEUGRzLKoJXw8
UXVT7yPC1oZl5jnYN1FT4p055nTAXSXYdHl5wK0gpvJPketuEvwELVN6aJy52RwsyiF11f9wFL9Y
sKFJ4jAa9P7Ii7kYiBWNTEEHETAsen8f07MQkzufHRaI9S9Moh92wRfLf0oOKFUZj6gUTifVX9eq
79fkMgOjX6KCXclmeVZC0idbCbBGfEP0C0C/bCGmbB0Vyx8++4vRkM/WbOazQiVrX5wptuk2WtpI
4rPBoWUnv0r/iK9s8HGZptxVNp62rl36DSyoLt6CoFzhr53JxX9Rdx7LcWNrnn+VjtqjGt5E9O1F
AumT3kjkBkFJFLz3eJ9+knmx+Z2s6ttkksGcuTGbWRRLEikBCZzznc/8DS67jF3M2zM39MkRjxU0
7A1DteBuHJf2m4dhoCOMm1o0LGlKb46jE924SsPwW4L+cT/jFp2TNS4dDgwZFDjqDIcmU0D1awg7
Gddf380nK4GbQU4aRDjDulMwOMrPMgjNaljW5DdGiUoKhaBeD1sFX4vKjO++vpwuztqTfcuq00Gi
MUWXQSa83ww9VathV8awHK111qFlEOnfQvRhBEACQMh99ViauK/YtbDBzndxit63ALO0oV8smjy5
6QGBIcJOQZv8itNwe6ljYZFZL1bULoIu3sv2SjIaEJQ7IzZ24gwabZLeqt70qfbDxPe3ieuHEhNy
EQ/kzl/OGpI/hnzVAbKRxu73cULPZPECl+ZztcMn40M+PnguzJpIsU/Tu3FQNIjuzrBMCI1TU24z
J7zC1Dbob8PafKFgdZngbvg8YpIoNn85LpqBmfxwTeLxXTMgpQt/qa9fyzEGnb4Wmtcmh4wAIZ1S
euLR6ih9JVyNBPZotm60Pr8SM62FDM0bZOILs4R1k3QRLtLmDcoE15npWrRv47j6XSLyMGshPiHh
Q4dgIYdqMyLoGI7A+HA3oxTJDpBdSSkvsMlkAn4ZOuZNCdjn68/x2UyQdq2G7ReBljz+JNWbrHDo
EbBG8UuLAGsRa4U7hJiS9pWzN1Nl10L9ZDAIEcnyxLmN+YKfMKiz0jOI28+eKTMRANsUtmBGTpli
0YRWgZab4zJXs4cwkzYJoJYKEABKSWu1sUGQW/dlNrg6jccOwS3C5M1gdVcYhDDTBJqfxNcCGNVb
+qYKXmel3A+h8g0vNhAmSJ4xQYgWIgezBv0aw9/L1pGZSqlnorew9jvds2KID2UEAw5qk5NMK2AC
09H5HpeDwFs6gX1hFuULhPZlm/G2q+FZ7/FUyR1sjNHvUGf/1u9o7IcoDaFujVBeg7tycDFF9crE
+o0IfIETzDP93oDaagnZZ1cr0UNsFN9NhtstDfYE0rlwZjtO/cuoXhTjtGy0ChXb7nveWc+tXryK
RcY8YdXq0sNAq5YMCPnj5xhbDlKCjHrX2tutUgsriYsJoWjUqZfj3O6go/3GNeBCqrPvoqaaDetW
m6Vfcg70iCv3Zv9idurLGJoXbVfezEIUpc8vS/gg4BYbt7Kw90iK4FlT/aVioVFrDGyTfngx++G+
mDUqbO2KH+poisU2I9H0Yox+Vol+r1XQIGetpTqoKdBt7SCqZIajzEYA51l+cDlKlefQd1lMsGTp
wDHg6SLbC6z+1cjypwgsSaS6eX7WFEikIidhwCQoOXwxCFDWSV7QyEPSY+U8LmtgIR1pBzFnK562
DGp4fha1DXbC26837WdAEVNxDBJdTmjOBZFyvj0QkVOYtW5AZov0/DhYFmSyfAg2QzpcigOpEODc
pEj3sdQtUsAic4L2fSc3bpIEFLvzpsumy1jbjW2zN0mU8/SbVT4L2EjSFveGH17END4NNQc8qFK8
p9B46MRYohOjJaZ4l/O6DX7ZeeKcia2f7R6BeTuCTIEpnOyess6bWG8aBiy0i4q23yip+jyIHjMG
cmYb3Rpn6+xPDnXwImCGbYVRHGXv+weKyms+tDLFdIAxUs1wXax1AQUQHbIqSM6BHj9bNipZJGM/
RCsBIL2/3ghfLDA6ZnYlubfENfqasUmw7IlHiZGt9XxcqJa9+3rdHMnEp6tVDHPI4Fk2xKf3lw3x
AWgHBKyWpa/tHSEM1Xhqn9yXo42EfvIEEYU+Frl1asJzKUJPFHLYzjxL5N364K+nxH6ACmCE8lah
8P9Xbo9b46AHDvphNK6jb2BPKWFzYroW0emF1f0QvBrh1dB2v7FSCxZtXpPeL0SHwdIXalp5nQo3
K5oPSAc81D5lzQDNN4rLMwflp28MkBgDWtGQOQ3piDWnJIU1W650HjjzdxFdIBP1aQx93RFArho6
i7LQzhwlxifpH20YDMcwfdM1mNvvXxkylh3SrMm47KpMJQD+KOf2uVLon47jY8YMJsfGr0u0O6wj
fgdRMiz8IP+lCm9F5qm3abFt0bnMymRlB9VOp/nq03aMMqRI0hKlX/U6ioufInT4omD3x9saN3Kk
oi40WFCLpC7vdOpnAf8IMUaczdFNgJkInEgoYV/RJ5g9ThAQ8CuvhltUkh8li+kaKhe/IRVwiv8u
cLHPOn0t6SHWU81zp2AQlOXzRg3Mc62rY9f73RInJmpAmxz2FUDNU4K7aUhyalYOR1+WYX1W7rpS
WzqT/jvu4OFKRn+lVd1lHtPRnWG+twPyo9YCUYZ4Li+HWj0ken5JRrpT2gizSC3Z5jOIVWcx+kUB
LjV5yGdgRtScAqkoAwKk9nw4sxHEPjz9EH9RAuD6KPpprd70gaQjxzUt5aRcSZv5B48U9dF+R9mF
6Hixl0NrXQRwGOd0e+ba4sT6eG3RSEVJlZ7YSYxwnNEUbCPaFRRXsa1edc20S3p13ehLgb9WBJlr
QDsIiG4HeazB/fvrW/hQ7vEKoUT88w5OztQonWZDnUw+Pd1HzCb3tty6Q6q8fH2ZjwMUcR2BuKDN
gPXdKRJHndAAljuNTwrwSOBQfRRmKCpWjOmWvYUochS23+I4rVFKpGtGv0ZpoZYb1qqa9KXIo3p6
ESmGiiIJhaLudmXmWaBuztzphyDAncKlpRMAlZu2yMlxwcZBHIZ2Nq426ZMa2suS+BeJpC2nw49L
AjbHMrFInYqXCZJKiP2gPmo7WzA12uzRKCcIfhauybzERKlvJz/f+sm4aqV+VdrDbZm/GEjnfX3b
Hw5VcdeQDmmZsBvNI9vpTZaixnGLfJyNiBO9EoMsGzO16zAvV+WYriUrWn99OeVDz+TkeidD9ah3
UJEM/GkZVpK5mLv5cQ4RmxNkjjrwEj9yK0yNQwt8mnhfZ67+oWtyvDqAERiv0LdOA0+sBV1kyMgr
mnq9nepDpPtePub4baKkROk0OoHXIi8RSM4OTa492kFrUXqIvWRo5YES/9wD+SyMwGPF1R63cYjr
Jw8kYWBbTAMvwIYs7Jv9QRQcNc9ATBBwfrwSLYt8zi/MvMWkdjoTSo6Tz5NQIipkhmyQ+djQYoG8
XQBpa6Mml/NIKHIouwAxG0/WZC4bxb5DKmKX01wU94Xb0E2EJo5NYifSD1iMv5TAP0RFfRD1nFEi
oKtsJXoTAjmsy5jDAZGds6Vj6td+O65SdGVF815UhcJyWgTGGK/qeLCWx+6zyGhEaXXesO/jFAxw
jGGZdKY4cgTr+eRj2jqYf0zZEP2pkDVK8e7RBER13ApsvRhRtzFMVYKKIBYB6vFUwvfXy++zYCaQ
dGhzcGTIHyQykjYNIaZjqCdw45FmuKaF3mvR7AEQIFG5bXwG00xbMrn25qm9LZly9OYiRcehh8sl
hjEMYuH+GlCjmRZ2UKbAj399l+KFf1gQgB8xMMKLXv+wR6KqM8JemZa4Zd2FaujRRbmqUEMwZsi0
4GO/vtxHJDhvhnYtYZ4XpELBff9motYJZgdntmUpGDFKZSysbLifZaY3frFUAsglJLQCCyJWXUU8
RbXXFaFpqh20C8ozEfHjLEDcEKWbwKHgLnM6zyOIlzGa3HgVY/CAc7bjM5QHVTjOPxJBjnSKRAy/
DVBKCTJeSb+NfdYUWpcSlkvFOQzBp0uXMwVbNoi3ghfy/gEZw1RFFjnd0qjb36ndP06KgdTdaDM8
niSoKqW6q3RYhqECHDzGzgpW4UKzkzN0p49oO/FgKPgElY++t3Ny5pv4PFRMkPCD1NQbGdhNGa5p
RCyb8dLWwu0URA9i14s1YmP5d2adfLYuLai+jBhlMXA4Kf9QHHPCLK6Yjdjqw6CpnmGEC5ze1qKD
hLui28TNugziJ6XKtnJ32UgWlg/GUpRHYi/36gjl8Myp/+nLod9tMjKyFbFo3r+cboBamfes3jGk
HxKPCJYiwwKIRiPrNAlwKsBqKfYPiv59dJJjhDnzYD5UPbwWi31j0W0gATFPuoOFNoyKmfNgFGvj
SNN1MAc7s1Q2gqAigrpA6jtwJo6Mw6oMoR77V5X22AIYFO5kKfgKzczcMi093FfOrJrj8jyNJ0dh
GwdNmI+6BmUeTzptH25PxYIGtD/Ep8t6kJcV9Y2kPaZhJ/zOV9icu77cu3kCijhTjY0d6EdinE0P
bArzLYFzWjh9szlf1X66tnQd6QWyINK3k0coD2NuK2hKLVXs6UQEhihzrTNBFzXEzLjt61f26Rsj
RzTJacXg6GQjNYVfYhlG8gzZwxUpPEYjSyEtKEiek9QzFVEQ/g1WX1/208hmkWSQ6JE10Eh5v1jb
sqL57VCyiLpL9GpxNl/ISN82vb4X56BT/hCwowjfGv236L2mNPLP3MSnz1rk84BWIRwdB4tvEo4p
07GUdiwSDjFjZpJdCNfzFhJhYebHABKXv4fI3kZRcUhGGfCosZAi/SB626K9VVuTSyf2TCL0aXQD
3i04N6KgOyUqN1GI6WQ3T1BUCii9M90sdWF293KFCZijPQmkW8KynBjy5WNz+/Vj+Ug5ELvYMhhW
QSr7OLLqlWjMLbEE8y0dYpTQ6We15fzow62L/WnfQRKrDX9TjT9E+MVwYBUkkRfX5VOf+FeAVckF
tHIRO+2RO2U26towfFdM8jH1uBcJRFJ3O0Ts3Z7+ZyIIJPYsf0cj17Uc7DPbtWLU9+WxBwwMQJB6
RO6Z0XYoKby07WiHT2bTb8FBfv3hP4+iELDgVUMR53/vF6ZdMKAOMChdMk45Lk7DCreBaa1iwApS
Oj2J/w/Mj03+XNR5Iqh/fQ+f7sk3t3ASAmx1bDOt5xYEUk/ks74/7vAYaWyVGVW7kzDu0ZTuTLLx
QQ6BgMIQheaioYGvoh/y/pPnM3IAdiiyLdQNqqC/aNX4wo9A2SXN4zjPeBvVC3GOgDK7Rah4Bzb/
uzMhdGHeDhifipqXw02Kk2tBF/TTCfgkQHvfQWAEvbqvH9Kxx/ohmINyQl6ArigK0u9vV5qMWo4R
4V4a+GkuwjrBJIlk4wi7d9pr33CQGRDhe9zQrO6wdVDwwGyZVYpIkqr2r8aEIl3Zay0Mrr++uY+4
aJ4l8Bcbs1iEfuUPRNEonwKSf26uHO7LwIdTg4eoc2uNAATDCe8Rge3Fq3NYBNLxHpOy+OY76o1k
GKsuCX7WarlDdEAg4kRxkoVIGJcogsZi42B0n2rjxswzLw3Mb6LHIkUhAKtY8hBwu8lhGpuW7339
qT5blzbFIZ+HpgIKFO+f+ABkFo37dlpGuQZfuVj7iEp0FEnyZB/EZi5kPGL47+vLfhoO31735Kzo
6XWiX0Jig2bWRa8khyZ0JU3yALLpZX8Jye+mpVwRdOSJoPyvXB2FMoIBcxsU5U4+tTExZHQYjrVB
sp8DG7j6BDARZ+BgvJTl+Vk0d0BgCqa8gGCfubyIN6fLnP4kvqeoyRl8eX/50DDrUlFxEQ5nDGrs
dPiuFKEJxcuWD4HhGHB/Mmi846WVtld6629AFc4LZEC0VVaq/V9L4N/fGdw3//kf/P5ngdtNFITt
yW//c7O8Xf6H+Bv//In3P/+f69fi8iV7bb78oYu71f3pD7z7R7ns37flvbQv736zzNuonW6613q6
fW3Ajh1vIHgtxE/+n37z316P/8r9VL7+44+XX1mUe6jW17jG//H3t7a//vGH0AAF/sZS//e3F/n7
J8TH/Mcfd8n/+q/89fO/9YoEOv+K/idpBjm5iliRY2ji1Blej99R/6TatFHgQ61QyHnwnbyo2/Af
fxjmn0RimgQw3/mWRYBriu74HeNPTTOAcaNXpgrRB/uP/76567/Wzl/vjCfy9+//Le+ya1RV2oab
OW1FySCkCP0UDixvOuEnR56KyYUSDfjJdq0OGWxUEEUEdOZ0Q4mTVNu7gyUjMN+1uK8qeHN1GdOE
hEHt7ANy1pUfcpOu0LzQVpY9m4s3j/KzuxML/O0GEHdHhx4FBUKqGJ2+3wB+WGdJ2cgqsndgnfUA
fL/JlH++xg7Pk/KliYOjolhIABRn9t6HJolyzIoVqDcKGgTaKT6wrRpM6P1JcbUBgwDkU7wY+Y6F
PnS/fF33ekxFcrzbygT5cq179COwmK2tDte9Nnh1iAg/U5oWaW1rNyawPCDQPDsawjDdqBuLSW6a
Mw+LQu/kaSFMwHkjQ50HFkHb4ORpUXubcSohjqFqbbQP2vYR9SPNI5pfKzNWA0nYHuJxtHewQh6M
yZQv2sZYUOkmq2mCLTSY8vUQOw12lu33vojNvYG7zw7utdWg8TxMm0nXtn6NGdfYh2toutUm8s3N
KAXJypecX1jLQunK4mmdVNJu7tRsp4NqOCh9lu5mVblghAAryDS9kRRnZU7Nsk1KB9VzLV/0RoTq
9qRp7mhys5U2mDfqhOxgVCu7poeu2CMmFsrBlcyAfu03izquoos4eoz1eNxpfnqX1Dou0pNULzIN
rTwsxxd6X9dbO6ozr8tCdTFNGkiI2V7CWevcKO+VpYLus5K10a7JmTP1qXmPgZq2w68Dh4FBOSB2
YvlSdsgMyVxBJPttDP3oFmPdLEcJ1Z3OMb4bRpO7vhPbblfjRDr3QMz03HrQuqQDYjUByp56LJkN
Eyp4ZLVr+Brtou3j+04fbU+S0nZnNweYpLOhbFPbmL3W1zEyZnKIu2OQL6YYWM04d5somXLPL9S9
0inVPgkxO5xRaV63SKonN0ojhatRMivGwsk9FtHXk49y11zFPk/I9lKtmbxWqXYpzT1eLzu9wr6k
6tSnBMy11420/IIeEUpeXZZjB2jjpz2xYmXmgPCwY4RHRjZdEGv7ahzvka00XbgF26o3sKXEqm6T
VQclKpzlgKUU7ggre8b1rDUBsE4YdFb6vLbrck/PG19k1am8cUalxlZiGmloIhYRJoqj5v9mpgU7
yLAO9Tiu/a7zV3iu4EmrmFjOd8WM7R4Zsq02ABkQIEw0jsMR09i5yNfNKC20CPPDSf4JZX0imFV4
n8OMWXaFuYlUqESSQUKrLRLbRHlsXBkXdLI2QZt6wRTcF0X3I7ZZNLlyMwTpNy2PHjFtfWRo8MtS
/Du1kWgAwhMoi+9VatwNqebpZok0uuP2EYw1uVyiBOtNhbUALODGWOoO1eBWFb+W77FNWxuxurIV
yG/msK46ELSWurBtJtaafRgLrK/hN81+clB86QDsdldPDGp8XFoCCCChcjEgapdqOXLl/Ypu2DqT
zDWt3Y0NhYf5EgkTZpxGvqfKXDkR1nJsBKRRFmpvepKvux4hFw9cicFlmGO8OV1I8LM6S/WSAZoK
TqPjPFLMeRoqbFkYb+aSbrTirA07J9nHH424XAbjSpHnHRIEa6iCWBeU0PzwJ+xRvmubtVrsa0zC
6ETzOaP1bMVeD7FotA8Q/xa985rLlasWEYlxa6GIO+77THKtpnKxAVxWOtjFCftXHk+KPlGblS5X
Whn8mVbbax3/dMeudq1peMgULxRNX81BtZ6ghVVJuM0TaW9h+Dp1j7GtL3ujXoeiKGnando0d3aJ
8WCv+qu5ecFX0x3VeINyNpo7VKI+n/MHwJlFx2xgoY2WpyX9ZWc4nJTBoQ+hd0s4rzb+WjFx+crC
68HNnOZ6ykJGbXlwkfmxJhagyqkKfIlJ6UuH/JlU4xHmmKi4p830pDNs49fojek4J6QqMgmJNPg4
wpY3kmWthy5CCSKrGOmiVdcx7zxYCVIkPTq4m1rvnUs1S53LQFs3U2hcJshjbSVlFJbB91IG545+
IRkqpEMXSQB7ExgmmmHFY6RX6fWMNs2VFCteU3OWIwcMY4JMvtT9xkssfVhN2lDu+ixe6ZAcFpKP
51ijBTeopQLsAjFrTtEPGZSPq8tT5xp12rlzZK8h+RRpXeCKLeN5L23AQi/sILqM1Pap0O0lNCtl
pURKSzfS/61jg7cbDAKdX0l4xI6GfqPZ48Vgls4OszFMYVWohIk24GkdjleQcjH96XsHa9Nevo6G
dt12xbOR25LLbaCS1De4QDHLPTRNcZtmzKELoL6TIyM+pzFWg5rquFjNyANOcVF6oUrlvI+YtdAG
cryut6/0oYhdfOmVQ6xmzsayQc1aOKgvArVtLlVVjfB9Cl4CqU/2taQjZqf7+0HjOBrCSMFrp76X
4VaCmynuihwQlRrZSyPRpV0aDOGilFNjnSsG4Dro6msos4YLn6LofHk/NH211eEibNUZOS59yot1
0egXgY47XNKgyROkOHrGigqR64mHF16r8fS9qvpunfjST65kb1g+OHUbIO7KypRWo5k1B7pd9WHA
XHSpD7SyENDcylkHZ0yeB68KJ+kiUxz/Irdy6SIVX5RhULZRaVz+z5+PqaJ6ZYFjCQui3Ck4rMgz
epGaVvduVWaANxxGE50MyKWzw9+4A2mXhTrX285AO5J+9IA/WBLqpqsaycgyVjhOm3SZDWVF4Ix4
4Awd1+SFBqYTOi5+eWNtZhRp0ZxE1ezoOtw3sBJSvcRjfBBQSbMW/marbujUTQJ6WVWB1+Y+wjCS
7T/oc0JTSZpWkuWk3Ly2apiqXNaYy49Z2j1GZmMeYnl8yMmQSVoKbdfIkvrXlzrjTdlagfRVqO1r
8UXFfzhw5TDvt7mvlO4YMpTpDX1YT1PyMHZqtbTKEUvlUHnhIqlrluFzbEvVVqUZ5lZT1q/N9sfA
YYV8gaR4tVlTPpfatB/svygm1haqlUdB99DOaJSlZfuI3yyZQJRpW6dPwnWa5xO7J7yBS/LSWf6E
0dlUu10XGPh9j9oijBMM1zLFxL3YhEeDL42fWKlbBCxxlDYbt+hcZ0A+pB8lAFtR/YCWKZRPVRvX
VTn6694EujPDWFJb4z5BZHeFf+ilLocoXncd41RhM6vUOHs7bBY7tZ1Fa5nJOormxzbVbUTbtHWn
PiQRMqExBHp3yrRbmXizDfT4TjXQOepwLuuncnTRl+WVZuX9lBYeviDaQi2Z2iZZ+iONhS6zrjbu
oOlPqondoROg9sGRetsBVIBGlgKtTpNVFWJeq/upsu6ho1n5lR71j92EbZxGseKGhv0t03HFQ+a0
3kxIM5JII/GsYW8JbYIEzvR9t53N0kPjgCVFXzNbY3Ipu/ZsH4YUjXLUNb+VhR7uJmS3awToF23H
f/6IzWXd3nU6Ed7OBn9RzzXTwSplStZwd9O0HWf8pwwHewabmTXi0XPiDWPRYNY1Y+7mDMUmxNVU
RQ5aT4t+Y/8K7NbCvXG4KFRdXcP0NBeEmNtyQJG/Kk1OIu5JHBq9C89i9GQ4udDoHc2bpFzawAh1
mVsu6ioqPJCFlithYr3oFIJhMUmorqv7ps6uVYH6hz1oe4NCIz5qdfyNgl2MTgr+YjoyMDafqqoL
0LlsQs72pHRN58kIDKRZTTFyRJLItgYiUtgssBtKljbsKrC1xgZLm3KVt/6lgT+vC7Ovwq/UbRI5
cAu9wLKisHH7CONd79Smp9cJvmNhEl6Y9DrjCmt6uzy0mVJ5WPtWCyWaVkVlGR4qDum6Rb+4GOOF
JZqTEqyDLX6lXokWO1J/FRYEfr7upwDcX6LeoN7wO6zw4rXsttqko51RrgFQxS7iVmukRRuljDY1
kth2zp8UsqR1qzY/wk7+XQ76q91QB/OiNrYhlW44VncxHRY4Izy7AJPxRQRWZGU3jo1qaODadfgg
97nMqWr4XgrswHPi+Lq3EfFpghhTVWAwrlbJaGaoVupV6DoUUbyJogQ+RVoaaLKn2SbFMjcrYoVc
4TlWpH6dBVO1SBqct61kYqjYq2T7AQr5OIXsi+oeN2decKVieJHYbpY5MTMLHxd4DEXgp0Kmk7Wl
0JXCt4FjKP7+z++qUGdcsII4SqZm/pSaTbaMKpTe/BwZdmnoLnsyZ0KrtMlK/GZbICnOsNLZTN4Q
PwWJjtCoSVHkm69OArWHbMKPET8wrbj3Mi2QQVsmJJfQO9HlSu/UuYy9Jte+h33CpbKhBZVRf6sc
+WnA9wn7TNBcEu1dSQ7DlRPO32ZV9qie0oWVJtblYMYb/Op+mAEOyiGyPAloqmWSz7cB4W0VmeWw
RhfjB+oZKN3UpES+hJh5qWeLjgN3PZoFCYLGXC36CRwn8Uqjvuwy3dk4oYbbnI68uW3XwYqRBzZI
cvSqhdV3CYqtVwsNZDuH7JBUHKNN12EJaOgAqPTmObCwrfQljLuHQX3RCEkyFdwuUw/H2DqM8mbK
a3lbouBL6ozujSG8unteZdpy3wGw+rkEc+m3GN81KiFN630XtddyK0m0X7hmskueAus2GTRn2URW
vTY476UwmFcoJl6UDMgh4CGISNN4rTca2C0j8OLUtLE+Vn6M9mjsNaJqC1xzl4/1rWwF6QoSNix0
v7WwO+9xwQrCmUtXoHuNkhVqZblnOfMakYtxJWVT5iZ05whcOE91dQleIi++RSpuqGjU3tPlyXZZ
dAUuL905cftqgeVYz5KzQnjhd4qakkFjFRtT/9tsv/QoJW6Movmhq+iNdU31WiEBHCQNNBhHZrvX
OLezP3aOESN8q6kHM54fE1+1N5rpPKNUmW97LOdiq1mnmYRAwJi/qmM6rNMJo+S6oH4y54YqTzdN
FAVxfPNRg/q6WyWGDm+bVQwR0f5BJ4DZtyVbp5M7qIA4OigTtwwlo20xN5PGp6kIz/GJTlt2x+to
AugL7pPO2ElXWLdroB8j18kjNXStiHIrqYxbGlbfWnk6p4ly2vg/Xo36zERrmPblqdBkYWFkMPSJ
SWeD3aV23lDKlDUzxiGK68zf++DXVIxnpg1imvDhUb65KI3Rt2gwuBcVAZyLSpOG5l5JiK82xRQs
6sn0FArer9/cp0/0zeVOmqBywmw3NlLTFYUkJR0S2rXLgHQRq8q5Lt2ZT6a//2RNPvZp3sYmbEjq
shR7ERaq4hndowoLg/NgUfhnoA9iSPHhYTI9gCZhyzSUT9qCeafCcXNy09XoR+Z+6BZ+usM90A0w
EHXC0mMtn3mgH6hix1Xz5priBb+ZrjPQSpka8kQHVXalmRcJFT5rMZGUGqRt8h06TcyIy5Uqdm3Q
bKta3fZqcgM57+t3++mufHMnJyOcPgYLy2HFrtQyLzBgJTbdxk/i5deX+YAo/esTg3cD8K0DJBPN
2TefuEobvejpwLrZjB4mbFK6JXDXFrqfeBGnRaO4nXUTR9qZBfX52/2f655slTAx8llv2CoRst2k
D0wNv5vWpoAcRa7WyuccDz4A5f76oAIywTxMp0v+/oMadeP4CDuaru9XNARvHd6uIWF5boVL8aFn
gXVOhpVYXX1KP27gzQeGZwmRn38lTjBWQRKUtjfYvff3UpI1IDHP0hY9tiYZr8AyYlfYJnujzs9c
68Mo8vjBhTSUA9PZAbf7/mJSpenjOHKxPvAxGP+m9WsZCGCcKJ6T1ejqzYvmvrNuxZY6Lq7/t5M3
GI1R+forejmdrL2b1v1/MnqzgCAz3H+zB8V47/3krS1+JmGRZm+Hb//8e3/P3pw/eV0QYlCyMBnK
y/yLf8/erD+BxzMtgXOpGMDl+c7fszdT/pPJGgHIglaAvLLDqvrv4Zv9J+9dWG7Ar2bCgkDD/83w
TezNt5GZwZtQgkI8jQkg7mcnK8pE5kZtK4NKCab4KorpMlUyilB9R5XoJxj8KL6yabIQpkCFDTF8
xsUcM+iWz6lsfgAtcCuc7zIau8A/IFCfhEnk1y2pc9ram3oSUCWYsFqsYdADtqR9mqwC2fydxqGz
nexwnytRs0zTm0FvlJXD/luH3SXt4G+Qa+N1Xvb7OkZsFMf1BzQDn+Qu9reBIh10e4bTHFC6KaNz
KOsqxWbWVNcDQriuXJIphTd6X+aM9Lv+TJz8EKCPnxBZN8B/yD2D73m/fRtMsuj3h7Vnde1zoo8/
/Wl6kILqGrc72/PL6Zp5HS0pRYqRE1Nv3qzN679e6ttB62mYPl4d4ATwb3DminkSNbVRVRo/jmsv
TY3US0ycaFIEI7XSupXV+qAEFceEvvn6oke1g5MFhiURI0zSReA91skCUytse5GQrT1JcUJXKC7Z
YULTUfmuQMV1Z1zZLxQnWsGasfZjHOyjPpvWOMUuot41E0Vl+GRf2RXFuBaYG8bDdHJVOQf3TYc+
SYtd4YyW+/Vdf8AHHp+VgL8x/IZvo528KXsa7Qhf2dpz5GRdhkmyNIK6XvaJ5DVSt6cauqKj+73V
pPtJD5EMbB9tNaBZUZ51Mfn0CRLuwT2jg68gZvd+1eSU70bPNMObx7h2Q+rFEh+rMuwPreYjzncr
acxa+umVjikdCWT+OebrJ6FUOnamBYs/sdwqML5V6CG2ifpg+OatWsvgK3aQ5M7xYT99dvhugnG1
CW7KqfgIuvSU/1NV0+hEyd2hnUJfY1rkzO5bf0D0K0F2elR8N0eWE/PPqW3uGAyiE9b5/8J7hJrJ
cifAoWZzGt4QSgr9QE4bLwQ2G2eAeMz2CjBg4kJZazxHQtlIiqslKrS0gfCjHhvqTD+BQ2UFZ/Iz
VBw/BluD4wEWF9EWj1mRKL5J0AInytM+lmovBo28K7J4m6Sds+blg5vqQgUH6mldt3K6DvWrYUDH
LYTka9SjCgrSYkI2+3dO341ePQvFUEWd6fretlk1rMMobzyczn/VQbw0Y0zENTVe2k2cb4aqm1Z1
PBVe6tCRMtnzvqo7u6qDKsZ4eJPZ2cOQTvECwx+6UVH0kA76PrWAWAAQRv+2x1bF7SbEx+sgGP/6
lRFdKnNWLI2uuwuD5mdR8eTQrmSZVrq+iDNLXZVBa++U6ltoQNew2ogprgkFNKJHH4aXVV8bHu1K
5Gmn3BFsmobOLfbtMaLnThHuapAhVwE1f2IgHNdoDfakfTfts6p/ruoaSaDOvBotNbxoCxukotlc
qGa01IoGoEEXMMzFLzQMx25TV1RUtQlbYY4zDIhknNcbn+5Ql83XKoE+m/JoE2DPtrCNFsyPpG2X
dp76d7Fv7+Ukf5QZliNzV8vVTjLaZL2peizysiKlLyQnBjCQxFXK+TVSIHOhLlptM2m4axp6xmGS
b/y2da5tadZdkB6Fa+qdtivMZygVt6hwWjdTGbqpbRZX2cjrSRVEuHpN/aGPyDdrGIov9BhREdzs
5ZWGF6+V9tGF7zheEunabakiw57RETad9O5nkNPZcoydMY3qRV/9b87Oc7mNpEvTV1QR5c1foOBI
gCIFCoL4p6IpNct7X1c/T+KbjRGLWGBno6M7usWWymWePOY1/VMomc9WyfiTm88Xmhp+99v21Y/k
p1Iri5WXK6MLcM4L/oS6PH3r5PB7FirVupBYQUHHsChl3vjUFvg05Dyd0vkYtGQPpVeEB8sbKlrX
jvKgyxIdFZwMN50dvxhA5raJr+urFNalqcTvChCGpdSSvDp9gyhGpFUrY6BtGpvKitlP6aaNbmwj
WWU4rIcZsijxsPSEox4GOvioV7QawJ3tDa3DZCwsAC6alUTvStUXpv166VYOePO5TfG9cKJ+0cCm
dBsofAsrrPK9nHVco7SGTTbabJAhTKBBoPDV9PmOgU4MQIapLeJt9879eQHIaXKRh7IVWBschbMa
gWGoHJBz1O7gQQOvM4A7NNwWjpwo2KYhwlbHxUcV/BrknkY/G3l6SIDdMfuQaFi346ZNxufbJ9wX
cNF/7slGpAiEl43D6OdYBJKIDZX1teulNkvX9h9TP/8hqdtMb3VkdK3CNZgeKSupTwtEOnGH1DPn
Y0xeYWIevcp8LjtihPazzxleoMJ7lobgW8Ws4N7bu5K3kCuRIINDs0SL5POddn1pZbLZEt6wElyY
fvKcSNOy9Awm7yLe1EWWuBShZHLFT8WcQEQ5xpsj6aQTzTPLGeQQQo5RNCLi5g5K+vv2q/yiU8Cr
JMPnLWLUiu+vNQvrkQ+dMGtlMFdxfp6iulxIZuNqkpiye/VBK1TarZ2r6nJG0z1+NlDkE55A6tbM
QVMHa9NXGd8nq6xPl7qf3Dl3tHn/jPvDpk+g9WijcC6Ln/917ABUy3qvxlUC48/toDHlDiOEh2oJ
ZwPztY/TY1gnzxX/Dm7zZdQeYjWlh64tjSKjW22sJVsFlcS+6K0AuEpf/uqVD10yf+vAzmQ/WvfR
8CQV8bOsOv/Kw0aStR+h3Z+S3IbTEL5pdbgvSm2rkXYX49mZnBX8wiNWsVDET7e/xpXVQnmkIDAr
03Kh5vr8sI3m+DEIqt5tKuc1BGkmg8oC4ArsR91QeOyGID3+7y9pgHxTYKShgT5vAdQZCoSlUgws
MV9D83d6mfzxpZi6f5LSOGextksz5x7+XOM5Znk1UDvWDNkp4teXj/7XR9XSOmi8IB0oG6xXp4n3
oxGfpZL02flXEDSgVuz6Qd9Jtr7BqehtTLK9gA/cfvQvMHixthBptChgDcLpnEgD3KXXndHpIYnq
IEv8/KFK6k0dKi+Jp/1CcAvFmUXlcNZWTnSMM/tfY9MN6o/W0Nd6IP8EioGC9WDH5zs3JuLX/P38
fWOzRZ9rWom1NzcWOelP5PAWwnNFAQOWGspCylvY1h5Wae2pwKzg9rXnreP/vBOIRSTrBnpbs9Cq
A9iepkbqgTa1bonIn+8ZuyZDp6LTn2wiwu3LfekKXa6nmLgWoSiLFt7seGksrYya1mekSnABJfBh
duZO9ZI3uy/OfqtjIKgPJ862RcHNTI2yvX0D17Yc4GLYBmS2Gqyxz1sO4o0cRm2ElB1KnVrZHIwU
9ryhk3ZF+9rUd62d3Dm+rq87+FuCmUpPRZ11dyMtAczl9IM7mM5D3UBJMU/Y1aNYyVwMU3dU22Ng
XU38JlfGaxo6q6gII6BWtavJ3kNqaiclmRZGDC6qE1Ht9iu5kulztMLyQ7kGqPTFbO6v3Wn2em6U
YTy4tmQ+JcGEoUl/6mnlF52yuX2pq6uNj08YQHGXDuHntx90WAkk0LhdQYYSimgIagOFDT+wUF4y
IF/fvtzVJ/vrcrOPTcwesorMzC3rdG8WEMN67yEeobWk8Z2D6/qTcbQyXzPgiM/WdcSwEpk0nqxz
PBLc1m1CxADADcYDQgnqvVaFcjmov8QMjkjyVQg95jymmmZkT+AWBhc2/yPlxqKP9K0lgeBQEPFk
IVeF96D0DDSnZdIZO2fSWVr6JlaY8DUGoLDc1jZW3ByGjO/geL/9Sn/FHOecjeGbJbcnK9G2Ta4+
DYG2ifLwaEtoYuYPIQZbdKGesgRmSfUPBRtwnLRd1nn9MPTS97Qulm1XMVZFjaFN9oBW/00w0g1w
kFhMwtndzqJnhUkDoBX799itdIVkww5Y3VEq/Wvg0eThRuOQKU0e52Cl/i7VAKPC+t+cyTp/hrKN
CZAiMAJvedHIRiY2jjyG+9TBzUV4uh4UM3ixAeQspyI7T7VBZAf7oDf1ySz5Vb2sT4CtN0J9pxiV
jdmGsGKe0zz4c/F4MpP8ODIGTZCkab1kmWJrj+vieXTc2jHqxWg8RAJdlpX5Gdepkz+mjwPqhGHw
o5MsXCMjng/U65EMew1pADCtiX+GvpEt2AclsoppfEy88UXJjdfBVzaeF51NCfnXwl8wCd+Fvf1v
U2qbUS7POUeyr6nbqLUfyiR9RnznEDOjET8vI+I101rp0LaYF9U5Koja06SEewdtEJL5ZZyAAx+A
9dbZWU6zs+5p9YIh9YK06bdSAjSb/IDlgOsRRYd4WGTp5IUFtAmKmAONc6j4NGMOTD3bpGZxwOe8
pH5qD/akb6OqXEvUYhYcdwdCdym/GKG+i4WfwTLWzSNaqpHwIgLOrp1G4FUi5I9OXWPtqN6D9X/d
h2wJg+EGhARijGCP/J0/ZklSwpOk7dDExlPU5W9TY+0yU3mZHODKara/HWG+HiefLycyn79iZ9rL
+JDpXK7t9uBhV6O/BfeOIkpzMIHW1fQIb1/wa0j7fMFZnGlQX5drR+AzlfhDEJA1HdM/DXL20I73
DuuveYm4GK1udE6glszDNaigSTZF3hYm0XvSG9t4hec5OBz7tVK1DaqGbp6dizHf3X7Ia0UAVZSC
e5VtoQs2S0qc0aqmohlJUkv73zJBisRbSbL3uwiCN6prcTB24b3M+OubRUUabWt0vIVU5py8FvZR
6heTTGbSpVQA6dIfulPuPIiC4PbjXSmxP11plu5hFFjJYTDxeHpzSKd0mVDKTN290+9aC//v68wP
dhKdouB7DW4ajCcDIRqwt2s9NbDM8BAlak7owRm1+tpl2d02wrWUnyqOAQm9YDKf2UlfllUjqVrF
tSViVG1CEehrjIHqTeeE29CRfmtd8NyR3w4pwcc0ivfYQkfSxNf69tu+EhFkIgJzDDAgKjXl5y0a
ZQq4tZCDMqcax8DgoNT6Ew3xg6hgRTS9fbkvA19BvWINgQBB3h9q8HyHYuyWtANFndPHewz3dg6K
aCYZpi2nQPL9R8nOjlNQbErCtNodIIpe/haFT+tPpzu3IwLe5zyBzyCMT3VdvvC0Pz++1qkgWnMi
VFiDdcfh2Kmzt4rawkDJbZT9Ra4aT90kr/MGSxcrW5Zhdr59D1+3M2GEWQ6kUEyl6Dp8vgUd1VFP
lT1qjLI5yyO8izLe6sa4THUVZ22dOUHxPMTa5vZlv25ocVkQHIgK0vu9zCr+is30jntYm6RkceOv
K9XaWqO5o/+5nDztzrjqytyDa1FQ0FyhrP5ijMp52NYIufZuVoJFXFdSirZldxCWI0b3IsYbyKQB
YtVehLMy5/8ykatlk5lrodHTQz7FU+6hjKS1Wig7cYNiOSh9fEcI8lLfz5YDIZ05ESRBtILmu6H3
8srXGxBIZoXYeXVsCfFkguGfYIrOifYHVP65KRFziv0fU95/M61zog+HIkvfM/YPGl0vJVVbRkRB
5fZtMOQXp+sPfWduq9p/zD1pJU5cKVW2iZBKappzlurJYuQXa/rSugeu3ejcPPJes5T5qFIdUQd6
CbxDWdDXG6LvdrULiuJZ6++6kF89z9BxEgrsLMi5YEE8WFZrDhR/FZ5ZWJN8qPmeuezYlU+B/aQe
8SWpJGN5exleCwisjf+56iwgVEUD7hQnMpfJ9MLogEYjM2xWEbSk7BmTk40CAHDo5V2b4aboDac4
KY5Dgaw48pxN9s/t27nITn9ZAYhA0wikrgWn9nk3tr3PfCYvKRxK/YOdKDK7N7/rooWSyCc7LTLg
4xij0iZJVBxVHxupcHsnfIgK8+XiHd+aT06RvZkqxZRfPEdy8CciiEWgeBfK+LNPqo2F9+NYPfdT
sbaL4o+Wpk+d3S4UIZUbCx8OLcrOpSwd88n4EbbdibHhacRPVeQUmNKe5Iy0rUFOhppUlOQ62EYz
0l5aJXgX+1iCHBJwI4jULKC4PYgS3uk/2rK7bHPbrmmkpy4Q702Zl/x27cWy+oPW2ScMVxZyFTzq
Xn8olHTfOeXZUepn1vii9KSnslV2ZfTKLlhOTDITZR9M5YuNugO1O/3a9oB0MpmB8xp43qtc3tM0
+SLWzQkCOIcGBShzDd+rWbwM9chQB4WQHTv5c1oDPS69jjTLf2z6+I8RGsCV8NsgvsS9vwbyDa67
pt7ST3VqvgY4dQkN0bGUSEcfq96GcGzt7AoOzZgf1AknnjHd0yE70cR+HLyTOJwiLfhzZ6F9PXh4
ClrgBkev82WA2Jv0WTqbDMBUTG7W2cnCbR4PzmOCQEPhl28KHY/b17zSPubVCYQTahc4scizVwdk
2VeanB1+UaZz1GxXVKC7WcxJ0r5dFhRcDEVJ/gidkkBOXxt0mxPziZ7hI6avVvbLJxRJvbQbzfYs
KT/sttsYkrMSK8bvfbwy7Md8QrhfWqHChh+TU/4pavz4PLDXalY9d0579soygL7joeykLEUXTc2D
xzye7lU7V09Wkg0dMUB6ePNcAxxDFcsSDQ6lkk9y3LniPYe1sUSie6fQxw+0731zVxHv6slKL5c2
B5Nz05qlVKPTBrLekFJhk7nuEtytOciEIPfYwjPFSFouqqMSV8/i6GhQUzcD/4cIHYnj/SteRZ2V
x9je5F7/6MWhuXD0AnKAGb/3vVid0goBbnrfqyHW75zU12794u3GqP0yCPkc/SYIckOWkOXD0trZ
woUF1UPEE1/ul2qKWGzzSPvXtexZGdNYbd8XeFq4SYTDoW8uQlS2ScqfC6SpqyB9NyvrKWqyvZ8j
oF9nBm7S5kbt0227V5Pg0WitpxJ9qdt75Gp4URHIs8EA4rOhz0pkm+o8VQvakWEWPEtB+IDcLTxK
z9mZkxItxEuxGQ3kuA5OzhN/xNaI8o9aaw9JJP1rVRA06LMvCiP8U7TGCwyBPcd9tEgsN0aE0zUl
7zcAmd2gtWcNZ/oyLf+EvnHvXL1WeiO+Q+dLiGAi+P35SwYellVyrIitDhIg9+ClDt5KtFiMzP8h
8jywZNvb7+7qWY6+iECTA2uz5o5D/GT0ELIZXF0u/umJZ00X/igC5bVRF+J8GfPokEGVTmy4WeVB
5DFiX9SVvYvy7P323VxZyxzg+B4ZBFoQI7NtWE9MXPoac3lgWs/CbQrw3kM6kYDe3TaXvslsLYvJ
HJcD8ibA0Z/fthl2FFFGSII7ccr7Rhe6sn62/PGotEzWrbWhJ2+Qkl8bSX8pyCen++0IUTP+3+/h
i7W1HkeIFfRx7yLsiupSDw5g/JkW+Z8INprm5TAXoI8kTrXTiT1Zca9RfqWgFt4ZhHXKasLHvB8i
h36TZRqHSS2lxwzfON7DEVfo51B4PbXhI3YFh75dGWFxp2VwJZR8uvJssdc5xP1izHp3QN5NrZwX
2873QiAszouj46T/+7NbyK2KmpmhBTKFn792lw+lqcV87TBycEHotO8V6Db4ZFSQxqNvWUtP9+6s
5muPKHaWBsaRK84PFVNJ49SLhYyeGbVwJqNhEUXopKfwUOJieApgaN7eP19g9yRa/IX+FLowzKTm
1JAoG0Lo0Zo4JpeNSo4n4QeotQzEm+C71AbHhKaw3CqQVm3b3YMdTJahXHuL4M704GtH6PONiJX/
V6nqlF2J9arM+T0YHjXS+E9RVJA6B+3j9iPfu9BsHXV2T+erUzrXVIdTlDcfjj6oS9+Pft6+zvVX
K3ID8WLR9ZrFJmw7JSPXeaK+03aodvyS/anH7IY4aQxo5o7OHnQW71dpjFWuNNKmy8ZFQd9tkcb+
/1aY6vKhEaUS0AIT4NGs5skl2awT30JaXe8e6hKyPx5cPcoM8AIbbVEORzNBycFhDgCeK52me57f
F9zCLHbhpK1QcvFCbJL7z1+4wkg40SASu2nar9EywkyAUR5yDSvJseqFP04OUp5O/Vh1zsLvzH6B
ujXSJq20cdoWbmcbrWpC09KvrFNdh2t8y0s3x2d1ZSmTG9TKsEnLXF9avvGj2ddw7ZeG5kVLr+4O
UxmPG+QI8m2X/8oTHf5wgN9mt8uRUl6nXvvcG/j4TFYM4zno81URDPoCXQDsiTqDAZDXbM1Fn/rR
RurDo9SOCB2BhlJVeU9p4i3NgGkH4zYMiYsny9Nc2Tcn17KffEB062CQ7YUzNuPGr718HRiYG1jC
kKesxmLVVvlbj/SB25lOBS8U2f+Wn0VZMm1y23kMp2EV1M23vCg42Z2tr2Qf0BK/90zbFqioVti4
hu911t6lbnztYdpgBS6KRhC5lDmY1Un8Ko+An7gShkk0bfej9HMKVWlhmt4/o4SPcjCqrq9oj0ok
fdez6SOsfQJE+/32ZrogP+eLR+AVwL5r0Ngcsav/Cg+pZhSyPoSdWyl1uyTzRqhAdZJV62kw2ZEh
X+ajGaE/0T100pqMWscvUkU4AQajVVsQu5NnRIKClVdjLAcZ9dF38aDCg66fRrc25Z0hUW7qrVUu
ihiyWgO6z8qSPaC4xynLGyxDUMTI0nBXlYxskipRVl5QRAvsmLTFoKmP5ghfOVY8bekFnTtZO2TJ
8l1m8ELw1TvGzvAjyVnHcrR1huYhCbg9eibSLi/pEoG33khKexoLbISScviH/v8qHKxXJZQPutIF
S9O3MC8plRMQdMdlioj+kjWiWjPmyzroUXbIDklhVcvatKpFoTCnkzsKfT9TDsoUJ7tq+ibbieIC
LEcZoEMlJVGnZZTL/yRTW+DVwkZoUdwpVf9PW1XlyjD0Al5w85y13tlSFCSKQmNXDqG07ivaXF1R
38suRRCYf2cyWegEMlUzcfPzd+5zjzF8zPsr7LxwR3vC3EmXd9iG0EVpF+EYgCevIqyRR5QofAdd
pvGY6c7OyzOsTTPmj7dX3tWwRQmjCQ4H/eMv0IVA841YSjkvciN30fk8Okq/TfMCbQ8zR8ic03Fh
j+kGTRRRrjVnvBx/1ZjLLu1eLZexCfwxG6VlBcJsCdFgKUl6QnnqQR2YhMJS7nzLcjSPrEhuXadE
IhPb+m2m/mhQi+J34CigxR+agcZV4DiF246w26dyYOBs/q4RRXah5Rbo2figl1JjVVjR70E0l50c
/KJe+fsidT4KGeCf1tZPUehlK6kQaGStaF3FSdTlInXrKDrXsiv5DLLHMEU8AbyvX6E/RgkMZxzF
EYTPlh31/Dqr9J+G8iYnMI+NNndN36wXU5bFq6kDDxqmEuIGvI3Aj1/9kenc5U81O5jUsmQ8hP2f
0TOkZdYNtEHvOXxcq1DwQuVmYKZw0pmzEx6yu2IrScJBYyLI1NN7UTUE0eFpJQvqdl57bW4mDGYX
Sc8AxLecHlJy5/pt8D6m/SOjRAgrmEzfXklXahXOPlY2eSX1w/y2Qh2WvY8XMXAF9GEl0ZDXNr75
3dT7O1NL+0qOg5cjcDpOWUyn5jh66ugeSQRY/hrM0U3Z79Q6gC/TexUCovmPKRli1++RQ7EZ0AR+
4S0S/gMQgLImWP6pQiYRRm/B7C/S770/5qusnRB7Do9FCD6zNekg+T0yNxLIyMlMisWoNQCpo85i
EF5KEN4aeaM/RFbYL6MW0HUO0BTJmBFzpaQHza/n+DBZC3bNSsjEb2Kde2MMiu1SgYz2WEvFGoHT
ZNGPxsEr4mbRtoDoNR0bQRjS+OuY4TqU5EMYDOq6yu3HMIPA52utvYhVeLGBcEJoHRRHwGqnPgaz
mVUDcEvsX30Gxtkb4h0sDh1wmZEt6RXVMJhaOUOqARDzuuOU6ZBqAIhQO8ug/dbZur5W8xivP8Xe
d21vIQgULxrUd7alhaBLX2EZGsdICxGJUdy6vXiutLlQ9Ce7YV0LGNWsHAkQtWlbBdH8LAqOQ19/
C5sGIUOT+y+Uf/JAd1yUiZp1Vdv+nRrhEuHmMZnZEcBBPDLR65oVvkHb5D6AezQjYi9ZwarfaAX4
bSvc1VT3izh00kXid3Q0O/tQlQgLtF72bjDKWeI9jtpHUVfLitNwJUEAlSJJdv1hfCtTABh137+X
SsTiC0N/iRRR+VCP4bcUGRU4x0Nt/7cm6SdJ0r9pVXQtrxwxuFgQtQgDUJ1m4SFpUsnKs7Z1DcX4
VVtmuATq3i4cKfmlRGHodnJ2MnCzCSssQIYkRw8nZuIubB69PlzZgxWxiuOnQK3yZVxLkmuU1jqF
+IOggokmedpQDdcPfVcRFHkdW8NsvUXz2oZhiTBrqS/TjpWdqaAaM4nWtiTOM5rSNposnA6Ntix6
HJMRd1pLpnNKSyDdp6wI1GUvIVqXef63KAi2k1FstA4ZnKBGIS8fZXdEVcxVpuJ3S4ue4jEem+3o
A2Jp8lLbhfRJXbVpg4XUDVgf08PtkKNGPwLsEd8NonOA2kuBEpy4ItukW6ppvA1b/ZvKTaCsEBZL
vYPWVLd5v/aKl7hUWoFR3gPvjVZR768cpRl2Xk3uy5gJZ8VedkM5WHeNvDdHVV/KtULeEmn9gmbt
uhyCfZhwUFjwU/CmW4Iiq127rjcA2HEWbNdB3iSbEUyWJmS/SwdFPDmdHlGSWUak0aug9fYG8llu
1+bV0g5YfVkxfAuNxh0gEim99kZPqFsqOY60dYiwYlEaydJP8mHRq3q9VjH1Rj5wb3CEIXdauhAq
cWhqHMTKlG9yW9o7s0Fcdgo+goypZa6UA/I+8c+pSjFlo1p1ldqWl2pZSqRWGAE4yfCvLwfFuurs
ya2avkTlznQrJwyW9cjEULiGJWEfuhcGmFRuUgXF0K6WfZoLrpI/ZlEXbQPAuishaFHLQ7bIHcmB
iJLcO5W+6rmiJwvkUYhDWOD25k0HqBwtHD6fDsAkuWWExJk/yR5aqcMjDYl9TX6thigPAZFwXI28
S/7ulJm/CFpU7hx5beDmakh3IZmiOp4HHQIdcxOCMK6Js2pRlr3cBAMOCp5xckjWFGryVs/5TOlR
NPjQJrmDA1avBQaKU1jENLfAR89yz2RKWitqjR7Sf0JzdzTYI3r1CgjsB+XOU4TqCMjGZNQQIgCa
3wfMjZ0s3/OdokUWph8X+Vt0E8LlqHbf7T75FSWesRjAKRWdtm9s3F+0jTJUj/Axbp8PV1pHgqmq
05JDfVqel/eZ7VtyWDFh1Q1EzkR/jma16LmOmYVCXnKnGXfx5vjyef663uzzYPJDKzTnekEl7ZKs
2Oa1sio0Z23H/VGK870CyE/L0rcEJK1o+DPR/TVZJ5J4V9VW1RgecS3eV17wHijEJ2TANEgtahu/
i4FqD+KKIhCVGv9DrqtjHO1QpvkpZutNWD5LHNliMlho6Z/UfIkMWM6duZbBWlog6zowJFIFNNIa
UPWhSE9oU5O1HyJEZhEQ2kaR96I4bhFK/4gpg3CsEsNBs2CzMYI3/Py5AnsNX0XENAaeSwx0dn6W
/iiy/qxq8fvtr3etrcrnA5OtQZkBmDBbelblQ4KYeOiEwTeNmCezN13becINTi67TZnlZzUMkOAx
Nv8/V7aAXooZJTDTWV+oHZF8inU+ZNM6r2NXHYMhWFtafRRToRrSSQroLQE+Iiymbl/7UszNFxH4
C6GZjQQGemKfiz0KqyBOMrr3VRtBlMP3dcTxUSDtxsLZeFDonNrm6K2qdymr3+j5LOxeWXV1+GO0
6hqVVvmct/+EcfQNXxY8BdLl5NhrASNXOu9l8sq9WAoD022uvlDyp8nyX8xOOWR1Tuc6AHfW5X/A
pBzR4UwM9SQX9pMTqA9QMLOsIems4Cl1mbZkGH9CDe/HaKLHJY2YKrXavT11LeKhwXyBGspfcCkt
siNKJygQorcv5rRixYqlKW729pu/Gi0YSEMkE2LZ8+Z2irAXSl0BAnBS+RYwOlCB2QhMQQmApS7N
9e3LXeEY28IDQOErazi1zSkHcZSjAtoMsHwG57W29Rexx7u6/yZk1gdrHSMJJsWxC0J7K4ZqIsCb
cnQHOPrFs4IeKLcB9l7RRRPUmPWYx7wwpNBXwKVlVOn2scGwO0CXo2jjR9uTXi/DSAozQxip6KWZ
LUREuUCX+uYs3k+QTQdsd59Mu9nHP5sJX6b2kfbdVidQ3X5p174Rjj60bNFREm/u8+Ygc1XphnGz
NuFgmjqX+n0vwEcaIp//DxQNUUF82YyWAFzglAWtdRaC0lpJ/UzWezeg/SpJ0h5F24Pj/wpyBvl4
RD7z+9ZGUuxDm+ne7We9HK1fLo6VOZhTnhadjc8Pa00B1WzF2idddsgqso9+9PYFOu1KQtUOpXox
SNYGwbEnmYMlqMHqhDmAbl/HACaqFx3+46ECGl0M4cIiejXtDaVvqk2vo4XsBH6bNZCVRO3HRYUZ
4O37v8IpFPMwBmN8EgG9npVnAHumqFWAA5S58QJd8IIEK+P8yX/ABeqDSmRpJPEyjNuDInARqNAX
jbbtYCGaTC3jDj3HpEXVWYX2e8+r5SLjPn+7f9/dbN0LfDEtWhBvwj4J9PTJYv2nmb+2c+upS8Mf
A+g7McQrbG8xJPIqZGgbhcFa7dkDYVVA+Ge06IzIiKYO6E1pjyvog0By0mXq1eRXZ8svOae/MQGp
sfh/BYwzWrUSFmYSEJEmRODS6FfiEBNTybG272RvX7TsxeZ2KOpUGcyOI88rZF1pyxhV9sHVKi9f
igTCsvWt2MB49B0EAFLzyucWNq+AfopV1ATIKgrIngnOKYocGmfqUq50+KfJ20ipq1nZSgz/K6B/
SmGcRqM9Jgh98DI+yrI8CuKegADmcAqXeT2lC28r8om8yla6x0xD0+Hgg6UeHechFtgwQSiY7Hrl
2x72597D5XwxleRNGpUnmoBLgbHy03Bd1/U+7V+gxtJuSVe15D1pkv9YOvZOJD9SQNqJRhacEAGy
j9v0Q35XJn8j4CIi5ZKS/p2zgxoGwKeYFfPMQWm9mkby7rTU66W/DkdrWyXxsz7BNs/FlfJo2oal
fbqzO0So+rL+IJohc8c4jCbq5909FgbZfALcgtP2DQ3/ZT51myQyX8Yy2dGtdkWuYbEW8Rh5xOty
U5G8+lXnak50J0++VlYIp7T/cyuzqGqlYVU2XTe4fh69M3DcoaWaLETGgNrXSoS3oimPd55fdBS+
PD8SLvA/L9YZs9BaDUmHfCmMBTq/GwEWysvym3S05PpoCO6CyD0RNlkF0klEAzjTd877q0+tG5wY
cG10Zc6U8nSpjONE3ICX7XvN3nCn20F5wIthXRbT9+Ae3fXaYeL8zwX1WTyMJt0L1JDNGF0YQmAC
plY+CZCGQobllcW5rCTAYgChkHK9c85fj8aGilITNimCP/F5vQ0cMVizEQGELYXB+HUxChfjDkU5
tWl+KJ1xMif7Jda813KS0N/ALuty5tuYNUhT9C6pgJCs75i5bZLuF1LAd1bhhQv3ZUUwPiHbQxJK
nX8Q328T+hpk3d40HTpbeoka/1tS6RvPHBkmOCcRjaOR80wezEOYPCjjXo+TM4qGEZFGrZF1GJmP
IocSZ3Q1JW0L12AjJfmytK0tncQMOF51ZrOBO57WImcQqwwJZmhYa93u2oVkRelSGQkhcnH3E1xd
AEyK4bHbPOEcljcGoZrFIdBHrHE50hyabShvgvIF2HkSlZ9PY/A/93l7s11d6nA5Qbvzjy/QrsIP
Iim1BOuCzZ2U2b7pbBo0zSJBnKGxKTWHYHv7kteQQRaNCuUCJ/uKFdGQxtUKcb6KvNKXpvdRHg9J
lX5kcX2e8upNd6JHGdqOIsfbOtBPqny3ghQx9MuKslSQpDRLvmJH8F7JEiMG0yzuAf3x97CCbKKq
yHeQcKQpDcfY8l6ZcXwL5OxdEGvDDFuW+k6wU68GewyLmfJbNpSLWbCzjE4KKbwHt+CA0jL5Z7oR
56j+gHvybiL56OL4j6AAiI+T4EtIe+6lsIaTXrANHQ8YZMSNmkKAcSrOYSM94Hn4EtbmS2APm6n0
N7c/39UVI1I3qiGV+mDW3kYcKu1MgVFUY2Vj+dIOeQQXufS9ANKJDSPF4Z0IdTXfFVZN/31NdRah
cKJrzNaZ4LBR8JoG5caEXEqQZD9DWz2VcbseMfZA0XgXGNkesaBn3BUOIm7i3HIaSv3FxkiyiX6H
ZGmRCm6jBLz+kRUgpfMmP9uQDno4BlaU3wld12AtcMRQpwA/CeJ2XstNdZnJ48Ss3PMBsrT+u5Ya
J8skY++cDSYT70FmvYLseNEGf9dPuesN43mo7G9ju7794a52TTBa00xkqwQAePYWU4TeURtnqTVW
8t4q4aPJ44oGYU8OO0b2omeAQ9/SnZz8zgl3rVkIlIYLA75kWH2pNf8CJNgFyWgog72Up+7QJfYG
MNmpKso/Q1Dt8zJ9ZECys031xeyjt6lD/V5Svvuhfegy2obdYJzzym2BUCu6udG1Yi31w89sJDdO
hJSdqfrrS2z2m+oeHezaQId7B7sshA6/gr6UcDIyryEJ0pPgGVOcZe0di8LYifRMVOjCPrBFLrnS
v+sxlZbAMle9uUaI+5VzZwMUbCMoXFLNSFls5czIMV5VnxOacRVEc3FwahlwVL9ah4n88853v4KC
/HT/s3rGBwdThgXZhS3n74rQ9/Yday0ungX1ObOqcxJ4u7LRTyHHqmDo3rmBK6fbpxsQCd9fH79h
yttkNnvArs1dDdzTqa2XEESRFakUmmcPDwh4k2Jz3r7ytcQB3g71ObFVQWlslr/mOd4Yk8aVAeVQ
Ahvj62gvp8pNMeT1mulQ0b6UgsbVJSAGCaMLNmik5G9069eqQ3Y7xI+9ky+yCOSXIQKPx5hYsIMv
sGEKH53pPAQ5V/bAt8LskOP60KrJo+h9I67/kNrHSzZxd2p9bTvzbEjB0BJk9DofkDexNeZmOBJZ
mNcUTiw6H1vxViOkvQHXbCebxhjNMBlhjtvvVRxKs9OTPSycqLk41cEskoSo4SiSxaU7H1KDDzwA
GIZF7A/te2bGV/o6ny41W7yIv2KYLPDTpphkAMGvwuwCwY8Y7Yk3e/vJ7l1utlRVqU5B1HDSoFO/
s4mPMYxbxhPu2ABSujsYuNbq+/R4Ik/5a2vIShia5cDjlZHyX5yd6W7b2NZtn4gAudn/JdU3tmVb
ieM/RBLH7PueT38HfS4+JLJgHZwCykBQFZOiuPdezVxjrvPO37VauJ8Df6Bv2zl9zVLevIKRWEeg
g5h8Kn5Udb7+0Ncisn/u4mKZ1IXcasp8ps88HQw+XotC3tPjxJjQXwnrZ0p5VfbAUyAXt4d0mUX2
9sYtXOkmcQswphDOic/yT0bULYx5Wak9ikC3aLsHm2Ar9P035E0PnblooghaXGbKSB60uwJDkKTO
X71hcvMwXld2cWMy6IqEgBtCgUJcxvq67DE0uVSLJiML9yQDlFVBq8R2sQ/eNGa4LxNGV0x9H/nm
jdrYtYCQKWDAknQ4mL+9xCjS7ve4LsVmr2JWv0m/qUJyc60qSD6St4/MrPF/Ttb4kMvxGb/Sc5IM
L8l3Ox3eIwtxUj1EL/rQPbUNDZFKPSpFeSA0QfWhn8LJw+22frnx5V2Jprln9lgGK9jpP9Ajf73F
fZKEQdnTjFXV9DTMMG5jOw8yoyl90kJvM5e+6hYGoz9Ed5rqRkRtvprdWLtXv7G/7uIilO7AAarM
if+nbG5430tvuK+YpSi6apVb+SZimEZKwhtnzBVAEbOhcyHNNBDiKZe5W5ImEMV6ipkGn9SmFTQX
0DRsn/KTIrCfq6U7ryGpEEnj4jN7+vrZX92wEEnNiKr5pZnD9b8efRyLSZtKPjRlnKVCY2g+1rqp
PuWQNQLt1qe9uvODQ+J6c7H9sifA3Pg02KpPxF/yQnLeARtcZ9F+LkH9Dx/sryt92okbPyoCrkT7
D2tSG933HCFmD3Ob0aLX8/Xlrn+NZGCqrc7P8lIE5oW9HaQ9mXCbt2/US9fe4Lm2py4LAVM2eZ1P
0pK2WakGJ7ztFzcuf/V7pJUwq4bxxL3spjejqGDvkJBOMi2zWN2Npfyk1OJF6oTDNI/ry/66mIWD
GCkIVxqmo6cemPXquh+xZT9pkYJPUj3cGmG5uqhY13T8VMSBl2omVOihNnrsy0M+QGp87zL7bqJJ
Hhj90hu9B5xPoH7e+jauvmb/d1Vw2xdvtZ0knhFwVYRp+3lEce7kdBi/2o3y7esnfyWf5cTh0+kf
W652cQJP6G6KZOTBR5w1c2srC4eXOVyvS/1utKpDMhcDvr7m1Zft74teHLgo3uJM9wqS6LJYYb2J
iiU4i9Jze7Pfzm9aWKDA893JqNconG5slNfeNdh1M19h1rJ82rFUKzPSkh1rbp8rwkM8Vr3MPauU
+oIXZTdOUu1aAkL7EEkcqj9DfChQ/9qjejPXlTYvKeTOCTcmuphCYZ8wxBB7U2LpqRjhYIP4T0L1
RJMPKVOLCVksO2U4/SrjdI9e7i35PuS0l5Wweq1GapOGFK26Uew+hmoDgQaFxgK/mjHJj/7LPDIq
nSW9e291KXFay3f9Th+dnl6LnFp3jSWdu9IdaZQVEOTMeei4QcD9X7BN5r3qMl5WCGzmngujcJfx
cqsrRY1Shn5d2u177KF6uJSO6OKNVCou6uF1MKpbpafKqFDQAae6s/0gv/HWfUj1Pt0GQTuQWaZw
P/EtJlnLOhEwEzY3tvAMk53U0h6aVJA7J2+xh+XvBySoMSBKd0wsI01bGMDK07RF1TnLfJAzLswq
+qMr2XIwjV9G2D7PWkUG9XNIukg/EPg7gHDfxYhyLptL2Xp10Py2xBuy8d0x8NZtlt9rZvUzkJjr
sBQ6P7P1m3pCJkdHcu4mzzqDWku/y2Z5QzbwQSu4fAgYcaMeIZ8nMbzYWiQrRUGMjzTqP5lqAxeL
kuA+RuqSVMFbOldpepQOle2Pjm2e4/whDJSTqdrfjEQ9qqmMpWkWv2VS/5IZ/THtyQ7ZMQBCYg9C
BeqjYBEq5amtxtePLlauN6+0NB+H/pzK6mtk1qe5k5mlN8pk17ZqBmgwTmA4Tf00243xJeA/BoU4
wb51rbpHNH2PUPiZ3PAhNww3Nk04bDf2ko9G4afnOU96Air8MDn/d6tWmz4CXhIw+dcZR89DxC7G
bdb0YhENUk4rwWhdhGvfECn4bj+TpCVb8tZB2j0A8vkThT/DUdzprfVNxXN0SfNwGyRPk8h0uLvY
dIWe7aNIliwHn0eq/X07C4iB9g7ZvoVWvYqKCKeqYvs/bNEqezRhOIUDYqt/P5cAUI5Dy7xYlL5z
Ris/x7oMddnbeFQBFHsnWDMaTcZRR4oatg9fX/+jh3/5XAkEAEvpKo3Aj8LiX5tmM+ppkExdT0FQ
+6V3iuObI1C1yS/cNMZYgS0t16u9qnrbGj60SmMiN3kH7UECQG4e4aYdzVQ52r2FvSMbGyNRGwJF
+v9y4cgaPU6UudGgPlQT8FsPx1gWm+1newq6WM8ONlAA+X3yddOVG/WlKgeEBPLDgNZIoUifxN+x
e9iX+qM3e3aX/bvcSydjtDai9k5U73MVIPfXD+VaIZjxUkqI6L5ozF1upFHn57XU1/2iEIiM6yY6
h9S427Jlngn9YQmyPcV4MeRrmSwJfGH2S46iXd8g1E2nrZr+mbrmMAzWuhvYr2aFEhVlK5F+KpJw
MpNSIgRc2SEb/VEpT1/f/bVIAz0PzB9qiYxlXbxRXZ5klpVxDNYy8+dzZKPo8W4uwNazvWXePVBn
vJGdXDvqeUwQ2eapXJLrf9/issTZtW8raBZhcD/vU3MgZXXWJpQfe5wybnxBH0f5p7cWlhUhFemB
cVmUAp01ZHgEcL2+MDiLO2aArLvSVytnFuVMXvijwO3PT9LuP5IhiNA7BX/WuRcX4RHdT7++fur6
1UfA/mSgqDIxkBP/PoK+qLOURiCtHq9VHXOI3RiXKDfYmpXFYJCMu1DfIj6YBngLgYTBJnMSSozt
mqALSmhAx28gSusV3vvg3Myqbm8M7ge9xsDVq95pUzMGUQX3IhffaqeefBYrrqtul3XP9qj/smaN
0Ni3B6nINqNx35QFv1gK30xf1Z1eI3JJbKfVxX0eESDNIVER2ZsKhktfEiPJ8wR9h/HF1OApxuFk
WgVjgw3xTy9JTphFq6SQ7hSPE1dpfgcdoj7Qm18/x6uPEcsQusEGat/LOLmSGAQwcJH44CSGpr+T
h/Zlrl4bCQhHinJfX+5qiEzh9v+udxEiYzMeYXnqsVomdd235rdRrRFxCJpe+qlMxqNVIjLL1aOV
tA92GL1/ff1rH5e+L40bKhsUjy8WTpWZRWhg5rFQOqoutb1WG+sZu5d3qsDL/6KEMi/+y4VDREY5
lxOHn3NG9Nd2H6N6DouUso+fPBXmrzyS7ird3MS+WIxxtpDK6TgnIx6Jydcf9OqS1fhWyaNxsPvk
IkK0WvT5NLNZqMzPFZujRDtqDnZCbDVzGoiWB5OGFpndA+0wCuVIn2szb6IzrfXru7m2R5KC2wgO
NVrEl2lwOelDWrX/n/c7v2Vt2dDto2kUIrRlMG8zwBn++ppXuwSMuDBnDeFe48z999n7IS4E2OxQ
vrIMBk1sLGBREgKHyA7iw7MTMI4jB8ZL0RROXxfnXovPwugPmEbjWz4wmVoLjGDSyRGzu5Gu+41T
GUzK2tYdRBsMVYscH5DS5vwuKscKO6YuWOlGrWBoHn2P5fKcd8ZPW/rjzwa1EkbRqSJuxIdXS4sY
yqk0sVDNYrH17+esO7WlE4mMIvb1na88m51JZNOQiiR6tJrj9AxZqaP7w9pSyrWkhi6t8wA7ijR1
C2P6KXnTISrfsONg0iyOvk9Z9zoo5k6Oo40RKT+Z69K79lZpZN6gL5eGPndQuXH+uWziqEXfaEbF
ziNlYjnF1a5TM8BW8jEy87kQspQqVwBoAub/rU38dZ6Si3z9ilytkBOHKQr1YGQSl6/IyAS6Eeqc
a8wBdg4gGcxl/PgxoT4eB7SbJct2c9G89tZvJSmZ7+EF0PsfN+7iWiI9A1wEI23U/C51MDXwa1Md
eVEDzziFZf+qygxWKK8NO4UoPHy4lVNHA2FoS2xrb23J17bEv65+qVJiwnjKLVBrMCficwq8Guvi
BmBPeTDBl3j5LW3E1Z0JRRdOANacsF2e3Gpb5HnHDBPOutJW6qSNPAaPo0I+qvs7gReL4AiaU0Uz
6x+IzFd1Ii0Z9dqNNJojPbixfq7lVzqQYF5DzGcxOvp3+YhskOxhHnixCavxCTkonr3OeOQ5mv+K
KsUk14cmZr/6+mu/um4pHXDsohKBn3yxbrGlU0rdE8gfQDvPFW1v7iSLnLM3k3bkBgT5FJjNJFj6
3sGYwHjHjNrL6IYIr1yl9zY1kyMZEYcaG5iMrEclusvS6r3oo7Pcm1uW2K27/thNLpftRykTzScY
i49d968TTcvCTldrg2/CyxtH9K9wvdBeNcF9apF5xPSci5k2bowbbdpojfSK9tNGeNS8TgpZtiKC
1FG0d6/H1dRAethk52wytpRw1+WcCg6ScUhbeZ90bKUjIo8++M1ce+C0JbZC4TeV/WBmiOlGtI/b
7FeM0LOT5FMt288l7LtZG2ICsQjNddfFMIqwO9IrBtbtg8EuZlf7caAioCEysP0faDMe50rk3BDU
B/POptvqm/AGLdqeTf2ud9lb0BnfJsM++UFPyoZ9OZZ7v/pQXUgiZbc3mnphKvhHmyZxZ3SjEzBH
CJ+eN2h32eAQA6NyEUH0Y4yBQkzDKlOGI2NqTzMlca6ZesNwk9Z7JVxhPTI0TYxkwye5uFjgTaB2
LKqmAZYnhmRvxiR6Napg1TSPeI1tdVzZWjR3fuJvvl4N1xQ1XNrUkLFgqfhp1C1srHSwZeRjiHLv
y0IcjTLZ50G4SuIMvAGUUKTaWYFEXNFgA3inSK3forgGgu79/vperlFcwbcydIDNpC1/LiYZGMFA
qKRZh+rYiPv3xOp/FclqkOsSsy3rwW6j40dmIVrlodK9DZWSzh1wpnQ8jGspOsrOnDsParwsJ/5O
NL0G7GCRH95jWnkjurpWrLGZWcR0gIQIatJFUJ2WlGfzikbvR5AzViWTQNqyswRHh8Z8omY9hk1x
tkX3pnrFryIfqMJEDNNOuIXn4HcnoqKPeoiO8b1m4aujM4HMsg1KMietqt6gnDyNQn0xPAzj47cg
aARWZjLMHHzd87y+ER1cCRjxIIFQy8nMyPfl3jjJeu9rI+KWud8YxOZpHmWaX8aesSf082dj/PX1
l36tgmhDGuf4RfyAlfnFQ4w6RRn8njAK2M6BQtda7mxSR8/+XQOZUPrEd4tIvLEb1/r0xmd+THP/
OYhHdxzxmdd9hlYZJGoFth51sBxaPLJSNFBupVFpIuNja5bucDSlJjr4L/JmCG00Jf3aK+vXeO7g
Ksl51pp4THn9D58NxCsy1DlT/oQlRj1WCIhh3SIW0bqavMhJwxYEeLYJxOyKMGXkvp5r4ZfkdrIM
vS9+zuthcoaCwqOm9/exFa41iZAsZSDcAUHZr6rYc0qKxUOCzbywIwn/wWRhYFzgKkZpLSopdCTM
Nbdtk70nJiP5uhG/qgNruBzK72N8kw9wLZ6z+QLpDcw7iXW5f9k1Zf62S5key39jwH5Ks+mXpKp0
aWXtJQ6azkkg9WSV8Qh2cS+C7nw7nrh2rjM4C40TVxuGaD88Y/86IQs/s6uspXSaEX4P0fQQtOJJ
pR+TawbWl7uqDH/O/ynTXgNfR3aP8DmI7qcxfsf8a2GO3VMz0Z2cNp1EalHoyyaanvRcWrdS8ZDG
t7aPq9vd3zes/hsBGX5q5erHDTNlLI3mvZff2fYAE9r/LrDHmUcpzCxdWWb8mLKD9cC5FC1byUN9
mCeNND7bJMghovC+NsOTn9Q/9TT5Xkfh+usX+cphODPMSWop+pjAXf+9U9WTpCALo/9MB8aav0Ny
/FbNFc/KsG6Uiq8JBLExJlllU1WBqFzEZ10S5XGm9pS3NAO5mP9c9u0jFIdzZ6lHaUBc7BqV/eib
KQ1GlKdlB2i3sNyoUlel0qGgrTaTXK7z+8G3Vlqr3EWKTBNYjxT8yPJ1IFPabGOEHpQzW8Y2v35W
15RkdJ45yNR5F/1UJOwt049tn0Uv+eFZLTqf3Ma6iwPp1NkPIYd6pZjuIHBJVG5Uea61Bm18nuEF
YVjzGS0qE0IIVaOgG2EM6oDtZH8If5dRvx5xr3cVgFXOpFOdA26wFB7C0Og5Nnqy7no8KHr4qOnR
wp8dkvwcG1aN1pKj9kwFqJF4wbfuILlthNgyiR0rY7KBAcHWmGRX0oudNFl79qgQG1yD8psUH7rJ
fG8n+6yq9R2o5hd2Sgp1A46+SFdkqqgQ2268qNeAAnNug9ZHmXvQlwIOQxRD2NZUhU1PA5JmPZm1
oTuNrxE7UW6xjfG1G9PvZhnbDrG/TvfJOEo+9DcvGp9Kno9pDL+7snm+8VZcSXe4sdnwG6EfIfzF
MVeCJYvqkXHjBq85pSgaR270h95vz1iNvjX2OdCqpV8qjPhn3/Gk/lWQczD+XC1hwT0Zlep2jFU5
oSyeqtJ60nzx8vUdfoiGLyJeBEf4LyvImWXlUlsdt31ndURPi0ZqHwo/uU+U7Ps0VQdBDICUdyGG
fpdmxbmrxIPKy4IXysoyDppXst0md8xTLzLSR7VChqrQGLBEsGW/v5/Yr25vn9fy2RlrzUmGDRO1
pIsEshw0SZajkXPSKA5C018Sq9oojVgGFTSRZK+Gz2YcAvDOXzMYx12oPhu19TL3U/6LtPJTOo96
R7DsUEzzL9/wv1skD1pLWt0rF2rOZl5OZFy6t45V8VB2VeHYVnhjn/z8+ecrfvTSqF8wejHf0V/n
XQRQY2g6o1ywXp+kBh6rKgbZDQdiYGPaDROmsxQ+Gwpk2blg+EPgHdMXdGpGO6ZAVWWOPfnWre1v
fuz/vEbcFqPB1P4+YshP07RKx4hrpwFHVE+Vkt8rRQZKrtswCgVuKzojGvomqvAcyNU+KLLf1NGy
Gyk+qKFrd8E0Beki3DSs9S6WG0ZYSYz2ulxoEVFSVUn9DmmKTpBZAw9RXStVCldI7EzwKoCcKtW0
GkvoYaSu8FkSDwPlhM2vSWQawH7mTpTComqYwS6+ufDLYq81irLMi2oFGwo5c9QdWhOf+QAuHZgW
aWU0/R2kny3ODvS+g4o+7rTzMEz1VeBE9nwneiq1rlwaOBZBcp4qY1xFmXihQOivZlP51dSRS0Sq
f4+Ny8ZuZSds22STAYd1Ohue33isyzBYKn0OBtAzdmmCHr5vVmkfGa5Hk3kJtO6lKjpvEWTyUmpN
sfVV1P3+qNA4A1NV0LLvpeCbPUXh1uZIY0dXdrlUdneVYizbJfFR/2jltUwhYLKgB67MvJdWI+oP
hyNwpBqrGvswxHSglsEhVjlS0sFaSSi+F1ERywuj39ZNyLqss3ur6LJlOfjBsq0NekcltmfKXESx
fggLrmLTVrDJrNUYD8V2MMRuiAyNSk27r+3qOezxDa5C7w3uYLsz69Jaj22L0SsjRovAhjWmUdQs
IqvZShXHvUT4tegl8TAp/dr37NcSi0V8HxDgTpgbu91EXTrM60Mh2ZgYJ1D8kkn8omHqloWdrZUM
oaMNoHBV6ZOMD3IWkt6d4xLXskqKmV2IRQxbR5aWWWNld4YqOyhgcjBhkeA50QMzx1pfstaeY4Sl
SM+K7yasgcFnBkqSR+oaTQu+KV/VpQAHYHkLarev5NeLUi1gWXbZTrbrjRV62q4fwnJRJKbuilEJ
d6gt1mB/FEfJpDeG+rZ1n05gRSzJBZgH2aiId3FYH6upqY7ZqJ0jkWIsUVsKRice+1MM92doypWB
99kyhcbgWr50lw2TtdWigt8rGdp9Ui/TDtJl/T2BOr+IJmWEt+VlW76p1ilUcK2RnK07sI/LXvPC
Za4qM15tKwdZxdssFUtkqluPyfrOpD7kNeEduHVpiSP05GiD1u4bX6fRbunlVoEdnQ4U2Zh6wqjZ
9I0FOxTfr24+4cvbnEJt0RvFcGiLAbLmtJlMwz8GtR67Kj3RAXaeLGmlSwwQLnHbszblAOOK/ERy
6lnl1Km1skYUzNIzwmEVdP13XfHv8nJtJwp8QLLI3VTVb7Yc8i756PCrccydOsl/kL0nLjPqyCeC
uHOayFprIZ3POOjXneTbx8wo1gnv5RZvhOdOy5iAy5P0SQkorqldWi9a26NUcCiDvjoUdf+G5W2/
z9v+IGXRI/PX2iYV0giSriixprHzdW52v61hLPd9ES3lNl+PhRLvdcFUo6e1fxjmTRZFL5aN4Ueo
z3wB0bU2HIZoQlOegFiYXJ4xzT42o2OoT+HxLe3q4JjKY722G6tYQjmWlyLqdLeKAEQOFXlonp5Y
87mb6JK18DVzZUMLRqiuErIY+jKeRHQfSw8ibsUjXasjeEpzBxZMZ/EG8rJlyNKlU96v9/kukTs6
IBCemZQtN5mtBQtWBui/MdAg5uQtfC/rLWFLwnOm/aEr8e8Am3mcDY3G7Qw6E5mxAYwnrfW6bxye
PIS9SD6Mqp3wy3XE/K0lLVQ/dQKVrbrLvD1tOWsxDOgOWKbTwTMt3NCldFhm29I7RHN1I0kV5DDZ
sBlThfwQ3poZKQvP6xKcRxCHZB124mow+wum1WM7T0rV47ihfjOu5RicgKy3W78c00WXcIJmNF53
NAwygMAWYXbvm1gm5/UatfKirAmFPXP6KbetyxFs7jsIiI7k5fcCfhFEP81a63q/YgkZ2xaPRLA0
B/4w7JNqb8eFtW9IlfbQaHJ3RPczOOGELjwLMa2ef+SaCDdD7R+qOJ79jgqOgFHLcRXy8/3HD58V
TjZFI9Lxws5c27rvrYFW7EYjrQ9iwHE3j2PLRUb4u6xCtu187JfgQVe1V3FUpbqxEeMP5LYDY4FB
gOV3LW9EtJcmqhcKm/IqNvhrdcLW19a9z/dH9U1pzfzeVp8wN8VmzEI5Ykid4TBIOS70IvwRh5K9
NjxaYoymQYG0q2hRjIDZKBYkGwiyreEHC8m0NkqAoi2zdcrIFKgWljZuUERgWWqYb2qG7UCljQfa
PD8SqeTuDQvq05SvFPRZPSHSyjMMc2nFOgveplhc1gRCopLvIuJDExUPSujIAPDGFLNoFqWWneWu
znaqpH4ralFuZCs7N33foBLwHwY1Rb9QBGxoash8cVjZyzDMbXqa7L+V0H2SivTUJgWlm8AAhi9v
+Xv2Roa9uZFZs7H2lDOgvMCAPF3mZnQuUhEs6rgOVrRrSVLeTVJ7eYwOVaLT+QLF3vbj4Gpl/6BI
bQQw/GjXwbDMdQY1c/CWi6KRfhr8n7RME8LxmXzYaqAo6oVcYwKkeXT6Oz99KLqkWapdLlyWoNil
srxUfXVRdBIohrS0MNoE9DvpXbq3eEE6OjQHH6wEoNjhIEe0A3o0U3sEMpDy9Lx3xiRfNcqaL2BY
Ev+gbNYgcIyQ5PEJLCirdGQICdBaAMq7wg7vmDoy9tiU3SkDCt08bsDtxQ9R8jyOJtg7dWrxSJVK
XIgmNu7CX09wRjfMyKKMQp8mWUm4A2aGtWun2tYOv+jJCWaSRD/0poMNw7AuLXlaYni3reriFBSW
tqyk0dto/jStqHBQVQynek/ENh6Jp7qtmCpqZ1qqPX38CI7tAQEeHRJELaOxIvwNd20dYjJDkXHI
lPvJk9XFFCTfx0h2s1B/EKFXbv1ENZe5ldSrNo33hu3hJR1861tLcbwpqFdaYQdLNbqLo6g5ibJi
ux+5uNrmrrIGeRft/aFYTjLI/87KFuh8vcNQSMPREyznEkHiOq3IZrU8v0+6MnIbDY0pfSF5Zh7C
Bo2sbhmMzK+VtbZUY9L7coShwvTkS2H3sqv2SHD0dGR/E9GxkmP1jrjTgHAeKq5JxLXy8lB2axM2
phmNBT7tNALT1smnslyWeuXxPUy6EwQYEkS2SqMn9Qk/sJQjwIJsLec+elZjpfU6TH+2XHUsmkNT
NRTD9fGcTxx4hkygUJjtQ9wTCYaGtKkB9K5hWj+yH0b31Dai+1FDdueJUxxP6WPchOs6n5J1n8TP
SZI2951RS6tSLeP1mLbHvgdTEMXS/B7YJhgp6dvIoLrba13niGBQN3IRi4NErzHzPG/bKVkPdMo8
ATYluvH51hqzqfaGJ6p9KmxQOKHSObqySvxUO2ld8aMsomNSmw04LH70gVj1Vdw6mADH27aPjb3c
WrRnGPffCWZIoLM+Y7DbvYzBcDdRHYWyzsYDfZQALiz9g8rKwAdZzsCxVKr1LGle6nTLFI6e49Wh
cY67AElwVkmcZJDHyvn09RhMADyN1lbjwG6DeCsJKdgyN4IFivEnAKC21oDrejUyFygE+2KQATa3
NiCJ4ofZKzghp53EHmr/BgSngCJuvrFV4F2sNpqbQc1zJk/5MRkd+fpQua3XYpvSvIO7DZ1a7jOC
0xkSSjWttupz5bkNXkTb1OMvjlN1tGKwKZGRG075KksjYNuTnBjLKLTy+5DyKmm8vzSbhhpRyEqK
rEjfDzkBeZZt7GBCiqmm+THKUjDqo+t5uEMV5BUUpZJl1/q2Q5O+dXqPGY4iF8syiNBKBdqmtQJ+
ia96zlix4IfkCW587M7FlcLyCWvN6Q9Fj9GRMkleC2PYxj6D2RF8tYUxYQIui2kZ2+ATzMYdWumu
13x0jfg2LoYqcZPcexNaWh18SkRd1L6JKX22H3RSJqeuYpXCtqytzTbfxvwh9tRiU/e5sbLFULuR
X5MPFv5m0KrmpNvZ5KatES2spn6SZB6A6QU/Ologpyps7luZaYU4x6R51ChtFtM4rXVPW84zSS6D
5vehVdP40fd4tdUAjbSBISjlPhO5tbOPpgQ8NFTRz2mB/Gh6mD2UXnnqBzyNQ9EMvOv5u1fqh4xG
Nv9j705t98SX1iyEqcZulplw16MQrG6Z8aba0xy0o8vr1clyB1vZyIaXuYY+gFolA80V27U7OhVC
glUkGOImFXH9bOyPjH2mK5GF1kL32nMwoitJRnsd8UVPTedW74MoJCdnR3Zkxlw3RuMNO0RxLk8q
mYx0MdhN7Hhj96iZNaD8bmwWCg0bc7AA5MnyBi+Qp9RMvTvLEFuzbhHbaq8dsejOaMT30PuTaR4c
zUJXN4nVnHxk6ftOw+p99hsBELOgBhrDCi5/IYVwMOPkVSmh4dSD4vpFVkDZBSSueBNGdlm1YUwL
NHpm/gSf/jLK8c5rVIvXOGGqSXsSnmfu/Sx/jvWqWhtTkJ5ITXM/9d02zqZtnRKpGvH4EpfcbVxt
onJypKlcq4MVOuSs1Pzz6YdmnWsgvdkvI5aVle+N7z2DYdt4hLQcKPKqMhLMqUtTdSuzwhRgCila
9EG3HOSp5YzpBg7Bcqda5E2NDDTbruS+csZWfYgqjKayejiTwxaEQqwJ3lVDTZslJga8W71DDOC7
gZG2+6iZAoLnNH5ORxJnJNWuLNmMEOjDSh7l/GAmsD0Y0seL2CiPSgIxIxP3kj0O+zYpg7vU6uyj
vakRGO8+fpiQY3x2tGQ037MGeDtbelqllGdq9Kuy9rNNshErs/hYi/iPF1IwxvBbxx9SpVTU11no
yGC0wfH/fMrk4h5s970dj0ur65ZhTcmmYzMKwyJ2ihl10mgPXRUcwAzA9c40rBGdwiv2UyWtgtCf
k782dKJq3JE9hY4e53xdyXmQ6ViZnrUcfL9wCr5gR+rBu+UF4weNTkTVkjYp2i+heoErBwyG9zqF
xb4/TZnN7EskHjRIBbFpvReSeLbN5mdTnSOsPKM8Stl9YkrROisnAFjMFGpx1CjU/ecP5vQsqT1C
NRt6TguzwRFG6fitH7iVxVFRZJQUmbt6gP4NciCMNWeowsMQ4RlBqHLGa4QBJ5VsN//mR3DGBXNW
WoMXvM8Whvh9dDw4Xmnvs0gBNVMB1p0ywXBWa3sqgWG6ksv4D2rKX7xmf9pM/+WjOXH08V2O/iDh
etIlIltkJHhSagkaEu0Flco6M5N87SXe46hbp7EdbAYVVNSPRmOi18N61y/U70JM8tqI4oJMrTWX
SeTJYJUbw01ankuhTtpG65tpXQKKz3n37ArZbRo9xX2yo60nbZJhOPM8mhW1uJkfpgwrYXbKsm/t
3JX795iaPzF5VS2nelwMsrLTpklbGQwzLyuCkjqNF6pFdoo0OF1YfTQty2hql3C2gcErQ3+HAQy+
9aJtQMaDFJ+a9MVM0modtWwTWVXvJilul2MuE1dYYJRN/BjEbFlZ1LqxnKM5I1TvFX0xSeiiK5ql
+0UlJ+naQjl4q8b6SS9iIBmmy4noAIS4/YkaQ4+BCivmmI1gso3l7jmRRHcmDbD3TFqcEbsHxtIy
l5c/gRYK+/lGs+CzboRbwBKL2Uqh46djqf9Wn+soxsu20KoFZ2e2RjyC3RuuDj7VOWbricUauW5w
vqxOE8NpBA/VCnk2cnDmsZfMJGSrynu3wooinRm/2PrkrVXuPkuTccsU0Hoas3dDhWqtW2G4NpNW
WnfUJgs5XA3InIFuZNYuN621EgZvFfH4OpRzbMrjdqMI6bctlDv6XiTGCYInKSFz9BeZFalrLwgz
IhsLB59sY6VVvKoJ/1ce8hptzIoZxf38/6g7r+Q4sjW/b0XR79mT3kTMvQ+VWb4K3hB8ySjCpPcn
7Xq0Bm1gNqZfolszRIEidBV6UUQHogmCqDTHfOf7O6e1AIjrKXW7GM5GP3btsmqbF2UUAbBsHnt9
m6auOcA8Z/W08FYC4zaqyF9qTr+1kkKsu4lwZ3zC8hW+Z98qv/Hq2tGX9HMp7AuvMqQ3KNHasuoU
JKl1AEI5UvfLycFusHYvG80N4ihd9jKhKBAY8VIqAhpm42WSDlf51LBFCec69auRMsyP1xB8qEBz
e0O4+U3fT5iga1W3FAVHyqnRcRm0UQRwn8WSRe4txO51Db4ESgZFq1CViiW2xfBviK6zqcCJwlJf
LWpjtcoYVU2mLI18QsqCZdFam7MI5CwKlm2JjkY3KozqKah+UIBYtk+fMGFzyBQWTYov1Y1N1FJ6
QCeeyASeSk/lTnudkiLBl9+em3m4kvfZIfXJ+OoEvepC625knAK8nGYkkYeeXo3BUp2U7BZFxGIW
/VOmxLo7GCvVRO/Qi7haNXgb4Pv0KmWOils+elDJpzEV4k+fW86b7Mjf8U5pXaxKJt5aGc9uppuC
tXLOy9rRRGoXBvkpK6tUufYulbzA5i5GgcTCisNyqabKo21J7cVEG2By0jWnmnAHoXZumDj7qsUp
n5o6WlqN8wx/V+xiDNXIfBqtYFNmCI2UkTymeqhrr06hXaUdaUy2vtIS6+CTJ7fs+hEenV4NG78M
nusIgtEg9Ug1cW7Xq+gRZ1JnE9cr0Qhw5Xnl63G0joKOU9vgX6Q4PvQaXQIVoTExy1oMwdWgf9KG
7Phdly6VKycmLqgElygy2XdJ/yRfZRjrr1aJT7yB2aNJxxcMDj6+qudQfkXSLJ4PkCum3Ge59P3v
Q5YNa61lqE3G8r3XPmCmL9MqGSR5VYZ1475XjWZLJzTn4F8ZytMcJ+Nz927sx9Ui9id1IRclJjdY
pshpygbCA3uPA7F98qhKUse/uBP9E3z7ficwtmCrwi/5hGqVvTyOY0UyXWQckrrFHF+hgE1bf9fA
FvX0EtVUT0+oGLUnq5aXoiRqeQysp1TNpY02YtfQpd2VSdWDdV5Ew9WawxNolTa8hlBimfE5QuYJ
m489twQ0vYbIlCqkV6QhTdRaVCSG2iodpmnRR00LUo2ZyZiGG61CJGpTD0fJhW6G9XZMh0dlzKtF
NgYH37FC2qfhQc1KKoogeksz3fB82pz0sYYxWwgF0eoXG8RnPJRXDzzLNoUHIga6H/cHKyUybZqr
dk2qEeFo2a7EZ5nGMz2aeVaN+DwtmtkjLms6Hh3mLJ0ZeSR5HKbYwg6ETN/eePK7joKjTRwPTiLp
C/G4jjO2Oz/Iry2TPBYlhy1lNR6NiwbaFG0gYme+ePufofH57WNLgcxbA989133VjWVT9+uAPmUF
WEVtArg2e5sCL+X0dZflnCKiSN1jYTrhxgZ/2TRNkiwL3wldLS6B32hgM1CNywyAT+u3Q6AtG9BL
FJ55t9XCeGG11iPdmK+Khc98mvnikabP2h9yx8+jAPuoKjqagiCXFuGRTqq/5Q5aZODzo6QpAjuR
didyIjXYyBd20mB/5LfXYac/ZRUELh+EkkCjNYYk+wlBqp3I67JMb6KpC/AfK2J26OapawnoSiL8
nWxzBap2ckLf+2JIfeLrcyPs2+QMKLNbknWG6fpdHvSDzmoSGj199YSoHs76LzQyojZ8MTQFpXOo
F9SBcrUYY7IxepIVQTfjcSlGfdPj/jkFGzUwyLlLxnJFJ3pBsady4TrByWXUfgFEq58LNS4ZDxeD
BrMBlfqMyxTCzhv9nGZPljXHpo/XAf5PMBN5nkJvWAn8yNxy3t2iIuUsLTh/owW0adIFb6GjPcd9
KhaFOnuHZoqbmXm5G23OzT4Yrimym98/YeUXk5Zl2lZRTNmop841le1QaaDHjHM9LcpjN9bvS7Sm
ZHvRRFdFYz5koug2thVum47IwH7A/qy3ySLz8VLXGhtkMt7pY+g6lGV/zcJ/+5Ce0/zz3/nzc4HZ
bhSE4uyP/9wsb5b/Pv+L//yJjz//z/VrcXHKXpvf/tDxdnV3/gMffikf+/dleSdx+vAHgNxIjNdk
row3r02bivcLCF6L+Sf/T//yv72+/5a7sXz9xx+nF4SzXtSIOnoWf/z9V9uXf/wBWQh5LrPg337+
jL9/YL7Lf/xx+x//4+W1zk55espffvlvX0+N+McfivUnr3V2qcY1AWn5zODsX9//xviTKhOtGgsc
xfy7jUFe1CL8xx+G86cBXQwuFcTc2UiVCdcU7ftf2X8aZH1A9bSYiu+/739d49VfZJC/3hzP5e8/
f4hF+rS7kisFXYTNAjUILlFn/Hd6rnY0EPLjVaO0L319W5qoxpIo2HIOsxhhDuW7cpsOGTUf2wc4
+rIefnC4BHW0rHQfkH2l6P19oUKHzWfSy09P9VdXOK8tH1gtJLopGpI2mZwMChqe389kG7vVM2Lq
57NjkVzjREf3ksUQQOTJcIq5JrlSrfANle5yws2rL6xj8TilfeTW8xb3+4v5NEu5FizyDSYpTwt2
y8drMahDOPyKzIOuusaXZBUo7VtF8nUpjL3mK6X3+8/7TO9FlsAtI5hBo4/lxtkq1ht9XmO9WHjk
1y0Ts1l2muKqwSRmkcxlO+p4vOrBpdog7h0a8gf7Nz3+Si/1eYzALp49XbkOVJ3nZ14lhdYxFERD
EVWxUPzMKy1I/iMHBaU+dLPxhCLdasHzF/f+aQWfSc3/9bHn905jLcyFngNuqgn1mpwsatspSAlI
ngypXmVo2xe4rfCN9i0RbfLFwPu8e/P5aIRN6mcWZPgqH192PqQW9VvJMcjnTOEokqsQ2FrUJNRC
pcT2JTLeRD98G8e7OkygxhYDLgbWkibUss3sTZ76xOG0pyKVnrOeQJNYTt44kcK9WNRHKS8uKqve
0Jl1rRkD/f3T+9U707h+c1YuUX3MO/pPFLVUEONg9MR7Ulftg0nfGyXiGUNq7zSg0FmVMRaCnGUp
/cp/SuM3f5yvfOxPn3w2R8JKxQ0g7AgSayN3SLVvsW/dxEZwKkyJlUVXflRj/9LE9n3l7zNbeyBy
+1A44guJyKcD0Pz2AJ6pfx2sCpyzt5dURmP4Vl96U6bCMovVu2Aa9oqGy3xrPvz+YX9aFgwcpUw2
b3ivMkqXeQn76WHbRqk0qgpFSIoceh/lzqi1m9LMdiFWOb3/pf71073xeVCIZxMUykrc3T9+npm2
WVU5SeXRld7GQUV8c79r1Xin8kpblDisYTdp1x456t0kRFX56qFIrGe5bDDIcIo3YzCe1fJ6EOK5
V4znqCErUehPPV16oxUn0iywCB/UZ0Udv1hBf2EUCYtd45Vg2IQ7mHX+XuZeJic5uJN1e9TC9LIs
g9vGhx0Kh74LOSdBl7ZbFHaVkOqFnFZwDWgs6xOgwu9f26c5wmNEPKFTn6NT57T08THmRRf7YW3x
GLvyNBVsJJX5oAzpjTPN4cb6jRwHe/xRv/AQ/gVNHTkUcxIzFPzKTf3s9flDAQxaZfV7FHlu2A/Z
OAiOmfYD0qNArneN/dQmZFwO6en3d/zOhf0wOQ0KTMiHRC8xbvj68ZadPskRPyS1F8rdDXxJbP0M
sVQyUj3QKtJvh6Tnq+E+K8vES2PQMNK3AQEKWhrU6BkXO2E2EaZE0WIYGJDwEX8xmT5X7lwjI0Q3
2O5MlfH98Ro7qbHSSFUrj5MpTi0olFWr3GkA22Ydc8Fjc+mkgInkiMKGu+9IE2ctli6GMrqtO4p9
K3iC17dziBpv4+pqUJ1nWzW/eJTvGuUPjxIzTZW1TGbWW/jdz+vgz5O+MkQ1tjAtDT97NYLR0wyT
STNezwISoyTIMEvUZV7f57L5UAbt0S7Hld+a97LqXOEQehPI8m1eV/dSxn7RDz9yO8/oPRBZ42Tb
wYFEac5gSabXP9Cd0T9Q6iWAEBZbI8fH9DKWMdxQYIe44TqOsfVB4BBhSKXVm5ZzQxaFX9Vin9a5
s1s+G7g0IjPcerllUx0eiLlfD0543ZntkojLbVpo69+P1k+SuPnjZtHt7M/OJD3bw5KwHqcxk9jD
JA1TZW2l6+FlJdkXZSsunZGHlA7/ctFx9plng4+mfY2hDZ9ZquZVlNTfi4dM0VZGeGlmJWmwyWMw
8YzrcPv7e/1FV//jzZ4NpywUUWHmYeX51bSU9WstLUHyBXbOQ/U9gk8mCzqmDkaFgNkKSF+caveD
BMerMv7vHgIoA5UnxY9z9hCcoQuRzHEtCln18EOrx3ZiCR4M8ITECDZSp78FYiTDo9kVsfzF+vjZ
xmJ+BxxGUPIQUqZq8zD8aWZh+KlHKk5YXtwCBGZ04SMBUFb3BuIYwNCRCJcxtRc6fq0Qg0IbbCwp
Idg5j1ANQBhKXPLUh04Z911IUw/HmqfZpUab4q3dgdPN91CQcexS6sMX3MulFnmFX5+cgPZg0Q8H
WtfbsJNLIEbn0KrGVR1lX3VVkFp+2si5U80Gc5mdG5EunN0pCFNgaY2Se6Zk6K6O6mcf6d+mMDcJ
oB+/1b0oIY1j2SubUMRbU/W0XgF1YpcUTd0dpuab1UjyBrdWMuLB+uhwi2yRCLN3W63od3ZmP6Q6
0LYdBXtbg3CLVR2MwCg8pgGN6NhJR6+c+pHkA8nwHL1+HqgcaZhaqtc5CtTNViW2KdmEQvSHBaWH
ueunKl9BkZqggBbKCt7YRGwKrIXMMrZ5VC7jiUHRqi0QnRqE6yrWIkyAjO+1XZJDk3QuraxoAw1U
vjOEgSpepSPPJ15jIi2titxSd4E5PcKFe4V/KO38UFuTLXyFkYK6qS0iySe5MD0aqLpnV/4Ih79J
yZImuXpobbAv33Q8S49JWp3G1z7UaTbhqut1pWzBbYWX8h6MS1KKson8/sLWIeiiF923YpQ2Yay3
+IdxzkUP7MIRWqlyA7YqxAGD9GDZcwpcOthXHFCUErQ9rRO67RsIc1cqOYRumQ2xV5hw/seetFqt
301KmMDfYigK0lW7B0ggZK29QKDRtoZUxK5jT+OyjJJjEI6TG9XSTe+oycoyU0Aq3aGt2cMaaQ0o
SniZJBOWA+YU39ZJWS61EnY0zFBR4Ppula7odIRBJKz3efugCQevN4WeKQfiUad9L0mW4dkKVKqq
v/VxTFtmKn4uPLdqVXTjmquwd8mj4QTBJhfBcz+lD02NdEUpgvtIlXfjCp6WdVAbM2KYhMGSBG3d
y4pkr43fDZ/mU4OmdsL11lUbegkzqpxFdNaiQrRr3YLLb6UwbdIXw2YLN2aoO4qqYyBhDDEpMFgt
mBzENQee5OVln8FD5RuOifeCVIEWJYq1ZBHuXSWGimE2IBB+ViVugcA7IeHYo+2/SIKBiG/J2OKJ
pgCC4igVYT5e2f5NnrERE830ZMQSDt0V6H3jR6fAHC9qHDbXsm9d1blJd1Nq3GEyLgCgViVxnFkB
0641G6jBYbmACnMIWucxbZLvQUlKMUTni8bCxwrNpkOart66okzWaWK6qtyT2qVM6rKBjGYm7Q2e
cigb8mbTpdkqyqOjkoUvrcx6n+rGogzkbA32UhBhEecuv33dgmoAbejJygyNlezQisFVQEDl4mQZ
+PAKoE5Hbqxam4moVJWmwWo0Gs4/vgTwmYzgsJp0VWdhBzahqQswQWLQdGiUg0nOrzUYzjZHjhBn
s+5gLNaBqizVNuw8JRsmz5LWSQKJJ2/IcT7KCSpwXyWmu53kcaUBIkVjuvQdsI0kSB6QvTzCH/lG
M/nYwUAKHBwV6TNdI0DRV06VZVzzrBu3rt4jk9sCNbjTxysI78UiZaC6eifutL3eST4UXJRVMztj
Mjgqlso1OSNo/K1Tr8OLpjvtAdd9i/oKWiSSpri1bGDQcgXvpfPAdjJmr35PUgjuRyKuFzUcYXnA
g7GDoBBKhzwnEZJ8mtPQiHQRpu+Weg5qFfhPjjww0vSTMdNl8pk4kygoyn3t+9D4byHMmlJhShIh
RdQbX/JNPlNwupmMA49o2ON/fFn61t0UlcdswA/Wnik8IJHFQcy0nqSwXkx4PvlM+Kln6k8yk4Ci
mQ6EwBYeU7+QZqIQSWVi6czkIQeGnd+USwTrc9UX7VgarrgUEDijUiZynqAhDfCRpJmYNM4UpWkm
K8UzbamZCUy94mhuM5OaSE+E9Q3NaZgJT4GuvFkzBSrKf4hqqZcPLaDXUyD0W30mTAVytU5gUNnj
plEibTuO8remBgyD8DNt+wAyQojqnFEJYt42zeCmih0RZS0A1sEnZCkDXO8DxLBub1ZX5dhZsOvM
pdk2ezWDXZwPieYavY8bUlBcGgMN7bwoV1nQv0lxilmb2W3aEEgdwiGp5kXoRaLlGWFSRR76sCgd
LSan276soKG53ShNAO9a4FqjAZWHmOKVwVpgaGJT2uC31jCBJcbSAVt3opI48LCh0GqbUBP0sn5F
hOllYJV3Y45pZqPrFKMGwoqiSaxFJxAdzXXQWMaYtWAeYAt9UUCs7/xjg5kDVENkUnk84h0YIE2q
oJrayQTQYHyzdPHNH9KLrJEt9LBAlmRf75rKerQ1iv1+SlgXMIIJI7neSE56dKRa4JRw76vWVh1D
fPeG2B2FcipVcWLtnLzCttHZys0PqTCP6vzIe93ZTzrUciWe6NYS6guQq6p403ToCVrtbZiiO5N9
sguRAcR98lKLJljFAaq0ECu/pilOqpljZIyJ9FL6CxlUt42vfQvisMI/CrMomBj+JL/FnFa79pA7
9qMcF5eM2LWaZC3uCmzLnOkhcGikXaaXRunKTjFb/ExXjR5cVClSkYzVMnSIyAn0di0j4fIH7Tv6
imc41ubCkbJVq3MY6uLmOQmVk81O7MZRrC1QJlA213sbMZcx7/EUpzNX6oYkMrfL6supVr/3+cn0
q3QltcQ/m7M7Aocjt+yIEu0ClEp8N7TVFbz8b2Ehn0KU41MEycCE1Is6BPgzIJtR9XPKEKi+ApYh
3KS+doxlNlcdJmkTlTOtsgzKazNaLt1yqBRvfV1eNaONQkiwrcvKQ9wPb2lZIpc3wueqC64ss7qx
ZF+iQInQ4sHzSmHjL4Lc6Nj6H0LHyrdN6lnZZKINiXo38B9LO3rEFeWUzaM56cY7FDLrzJA2jlmu
StkY0eDCVANXWINLL1gX5YVtA/q2siUYsDDCgfgzwVbUj9PSqJsf+HhTQNcDZjO15Rq+vyjq+EUa
xZEzFnQXyfIK8jIqWfWUOH4j5w/qb7AdRnGyfFiR+YBLP8cmZ5dVw+Dm0thsrFB61aPvlWLcpToO
G1YGvb7UylMbaLf4BD7haXSCJzkXJiG0Iqk7oIQGlhXZQaoE0e+9uBVSA30uaOQddOldO9Hmr4cY
yYofJMt4KPCTz6anMLWvYmjQZRjLCyR2aAiNLcaxV0gi7oT0Go/gEo00rCEnb9m8PdXhCdhkyc8N
wdRUrpJg4/vVPToaFBti03LAdqdG2Y0ae342MHFRemJ+acgHXagWDzW6NpJaxzpsNYqGn8lN4UV+
/ZjHmQ1WQfVTlCDuUT8AtqexK0UojDSyYYlu+JE17O2ybOkEDSr3ctMtzZQyzTQTPHf87gr94rBC
QMfWbttvTjEdCgXYWhUq4jxh3XZdLW9Std0pMrYLKqwoOz9O0wDBSwmxCsBvsGUYibmRJ9fKzohL
1U0w4e1ttlJ5NKLl+w9oUr+ypP1sMGASteOGoFEAs1CNlRGnAYU11jEokOh1LzBUf6F2W9Bc8he2
lF6GrX7Hz0puqbKeh30LL6Z69W0YcPNm3fhq4bFwvFpl9wjh5MFo86fYgOory9ljWpxiuBxlYr9N
FQOj7iE/a37wfcTN1q0HrsN0YKlGzknv4fBWOdoyfNfxdrBXTI+RZ1zDN81yt5Ct21RGQZpE5kWG
gwAWCfa6HBFXva8edBZZopzj3H9vKSsWlCpUqaMR8MLEzjfXmjlRo6JZsGjcYlu0NjuJU6ehHwMR
5H+9REvMVTF4g0bPXEkwtVGU6BYfLt7qDESBLz+TYnEXrQ0nWiFCbHdpmV/6mBwv0dRdNjFwuRkC
nXS7NI6Ex2SX3HwaCjRArbWYhmUDLoztqvw2Js8NegH2k6NiTxd1jxKtlu4CQ54jVNRnJNEwTFFr
ChPuvpr7d1HDDlIgLHSlkcdSK6hPEEXxqCzrW1zBREpHsdFy8OwkQziH+Vc+Tf6iHGHPTCoKmy6f
oY5MXUN1ZT/3UyKA42mr2OSqFSaFcmJh2qPc1fC4YTRhRtzl20kff7x/A40My2a1jJG9eHbN0wtU
al9pZIUGUS8r/a6KulVrdTeoCG+GKnjD5+Ubwq2nHvO5roZZ26grsPgFBUd7Mf/PAP1eU/oQYQpf
sDGd4EcEk1sHOu5pmLjTnuPhsUSsddpm2Mria9gHkrUrIBDugvIuCbXwaj6dXU72bR33F3LVF5uc
aZkis/LjsttLxdjttYYeYqmGYldafXYJdWTXh9NIyaLHS520uStz/pICdLpl3ymrIpHvJw6hq4lm
X0TBuYPOigxLT0lYqtnrY9V/1jGhPHYZwgYUUR7/+DqkfaRzgPajTVhD/GptmTega4uEcHtXRJAE
s5ESRMN5t4aPhp3GNYIkeCEFbVAElNi+JAh1M8lZpl3z4k/ByZbDrTlM2Df2Jw5I8dI2hquhitul
JZW3meQzL1gZ3CS5rRZa1ZNrmhlI1eU3W43ulZE4uooUNYNDU4jtNGFc2zExKrx5kdyLhFbKAHPO
7NInJexoMPRtveDA8JrMg6qaoot0HYTJoTT6JZnX9hIj6mZdhvZ1nKYINPSEoRt0LkZrWGexckNT
f6skeOFxeqjD7DloApOeTb2NxxDteijb6yxLTgE7wyIPChRy7bUcZ8E20qR1yQ67ILs38bIaOiOD
RE6L1s11DvaG5V/5+R5PS6RyaaMjSe2waapXgENXccaqnxU1rPQq9YbG3mmmvC3RVg7FhYxXLaqO
dtkVfrQo2TAXHTVzGbJnwrQ8pqwGhNR3J3PSv9Nm0Ra205XY3phrUZbValSq51InDoF9CnYtfnlR
n0Xr3vTXUSB6EiBiBSrPbWI0CFEzGQ1UsBwjfz9oxUMFiOdGmCAihfDqBo0gkhZJCXM3bPl8ljxW
DXmHBchDVslPw4i9VE3GuVKKnZOKC2iE0EG0Ea/AaZOohCFEATNZmradFaMsAQ4iEybwkim6z225
hxEW7tPIXPo4fEHb6U/CtPdFF2LNMu2TisOJNh7zImIHo+nP2TV9QYx61xO17Rqz7to8BAP+siI1
vvV992SBMhp9QbtDeXPC/q3o0QwQ0LRP0+ZpZv9Y7fAGv3unxowmeQCzjsJna6DRXc4L1iCM02jG
Ooof44Z8OL7Nej1m2lutjScxNrQ7OfdXefEUafF9psYHNVJvJkSlxpQ/IFpa5FqrLDi4Zm4qBCz6
7LI3Y1i4xPUtiuii1LJ0MY4KVQ06MXjD32uTrqD/9r7K1Tg1uul0HNqcvSSxMheF349UCu6KEtou
3VCA06XejbQfcZdwC9x0E1uGP2pyTrLU/cC549IOrGBb4h/hThn0qETtEAiiY96rA8RWuUt9r7Hf
xJRvRNFO25a6rjX7H0QFHJxMD1ejpe10uewX+ixvi6Ro3CWpinAq0TC0mDoZP4Og34uoR2zH0dxL
xAbPOzhuobMVtBBnyO1qSqMX/Ayv1DEz1xVRZ5DiMTpNMtQ+SaHc9k7aL0NVKzxMEbRVBq81r/V8
NwU9auw+kinz4ECXTmA8UqbvlLyC6qWI9q4akZnGbXSdZj7i0TEOtggq7nLR4aCQoRZ2JDbVlPP4
CAiZOcN1LXH3ZZPq16Oa4HnsD3dCjmKolNkbzuv1nQGvUDhadoN/GQ4TAi8CKRHx3k+t0lOivl5m
RqEc4WzzBSVlEJbFxgpoYKgSiIDak6umcb4b8eHIJBYz8sVBYx5MeZIvbb/XryvN9w8lXU+7RHup
9WVxGyI5SaN9mUio2qW6bw61zLuBbI5oYQh3ABL1pgoUaZv2d2OICb8/ifFg6Yhkct3NbBxDptlK
rvc1t33rY9ZXvR0QGXVkLcVpbz12vvpsWMuONt0m5PC4mKzizjfGZJNApC94ULhvDFirT8PB7gL5
kFffrFxYu//6okMGg2Ga127im9aulULzgFfI319qaUvQS6bjssAp2KcDZy4dKEjYfaqEr5IaAL8b
AI8w7OqKMlgBENYTr9A5SeBjmD10PlxtpIXLqL4d7GGTlHSFIdHHVE3yZYYCcq8bLUeRXjlkaie5
Vj1pHjrV3vs97PEriAdqC26fEJp0ELKPrf4yCuSuqCDlz039LlJOAjSjmilIZd5cp6H80Mvml8yO
T8wS2u48HADQGYZV5DPgFzcnDBoCKfdEYO3xOaJEkZZWieCvyy+TtqWvocNUT0QpqOLvqqDJl72h
Z26U+N8augKBScGXaBpounVXt/LCtEs8s4PmS8/oGfY5RxlJCp//0xSd+PqPD4jJlneNxXytp/Ct
xsUlZCqSa4Oq4UdvpRdtpR7oxB/lGK2BEjuXmZzvOrwBfv+ePmPWPDLDcWa0GjNF7Eo/XgecQps9
inIrAJTFKM6NGcECII7wifAJ6dSFk4UXpOr8QMn5Fe74Cag3Z1esmfxNAARGymd4VE6QTZX7jBKN
c6A01TdjTqBlspwrS51uBiV9F48vv7/lz2Dn/KHYU8sMEUyuzu846KIkGyz21rZ97LT0PrTTY+cE
17re78JUfvv9x32menGToF6MPBA3WDtnb1p0iY/CGGrne4PJTOJmIZIBb6/2MFmroah2MLsukiy/
ahKAgDJO7sjW/AJy/dWTZkoQKaTgI2XpZzcNd1JSAtzFSHkOHpvRv/EdbL0qLbtX4gjBkEaZIt3R
1nj64u4/T0kDuo6OoQCxylijn03JLJTFoGBr4MEN6F0bL2W/UK6MrMTqiCwxRDsGphPFjY1rj1e/
fvHpn2eZAdRoIZiYCSHy+QCT7KkJiegC9XUMGf+fnhKXtjYvZJsmNYYGLQ6m6oBZ1XAs1OpJ5OOT
CIJ7c6q/GAa/ILxzKTodwJlJZMP++zjRRNGEijLBJCTP7Er32/eVUWsoW3Jbw/QEBQfutUhl1JNT
FLfl+GzU5mkQyVONWaNGkGxkmKi63CxKa2zsooBYp+LaKqoDwtSWzm3WLH7/+D4v4oZCCsw76Qua
nH3mUZkbSDDjqeewPhMTQ1umtg44UDbmN18fjr2qu6EcfjE9lRn9/7gyosCzDNp/ioN/szoP5Z9Q
YsvUuta2kGbYTe3KTfLgDNPTlF5LKfddVybuXe14qSjNS+nIN4kyXP3+rn+xPkAZAp3GJkbBhO/s
rqW8FmpOe8PrrBajyVvS4PzROI45pBr46F/QTX7BD+B2gcVZiFgcZPNsglQhxmFOy+2+7z2WjtOQ
rtwJtb3pxviyE3NDjpTdOtgYbXyI0YAndDdVUhpSTh1fvPFfLBMzKQO3QlblOcPo47M3Cijkejsi
i+myXTo4+8GqTqHNqDTsqyARR8dBJlAEXxjXf6YvzQ53hiJTL0DE/bRGwnlXOgOTQ8+S06c0o1AO
bVqmJZz8Mo2+myWa4qlsVqK3jkYBlhOZ5pUd60d4mvJCqjhKDCXuiPZR7+dqtv6XyY/vF6gTi8SO
rZrnCwkn/ik2EtrQSoQ+Tp7DT4S/zjTl2okUT8fTGY60/pzAFYzH5GJmCNHG2oWR+PH70fm+XZxP
D1jDOF+igCAh8WwlTxITi4x6qDxDQQWk0296h76iSnuSlQZ9ZHYsQDGAXsUP3NxoPvsWWBrtmohO
WpAhYXLy5piY1hFUg6UPTcJCy7vbXms3Kn73na3v9DS/7u3+CwLIr9YTUiF0MiBYTeRzOqVv1fSj
5JneCM2oC4wjGTYvijlcDmizdVXfcnb5wr/1Vx9pzlx8JjJl6KfNV1MJ9ZPqvz5ybPLbBJerQUEB
UikPM7sp0bvH37+h9xl7/oZMCm9ywDRY/s68Kf20gAVM5D7DBQ7yB8nIvmnTCmpi0gCmhP4jUH1s
RF4N2X070CldxELZpo24UBoldsNA69ANyptgHDXX6tTUa6G+kH6TrpQexI1zZhc1h6leNnDa3bqz
pkVkPSH2PNmlTcsvNDezM2ii4HeIctVQxzcIand2bO4R0u6H4EZxaIGglLcqWoQig94/mMhBe6Na
VaXywJhlsCBZcSO8tiC5FW5gI/qhjlm1fXcHYsEFdT7Zn5Bs2rqq3V6iYk7ycOv4cb8QbbpOeQSe
2aDH6+3wuie5kFD6HMGUpHlGF2MEDQzgIEirNeP+98//VwUXqgL0D/j2EmR2XlqzZAqc6FjE5Di8
U1i+x5HFrAGRdYxjlcsPWASs59lZdyTSDvh42f7d76/hPQT7fAxQ0XAJs6QbwcfHMTCxojsUPn8t
pD25VAsOQzdNXwKZjgkIFZPOMkHS4uEyL+e9X7P2Y7CJnGn9TkRTjGkxdfG9Ob8kW4f707ipGV/H
JV5Qc1BG7iRLR237DTV0RNseymAju0bSEN8lngDF7jGYJk8bZEie4EaZ8D0wuPzrRv/fKogeI6Kh
Xl+i07lC6IPq6P8bCZFJScrG+b+XED38x39vxGuN5qf+LCL6+1//LSJy/uRMwPKEKoiTICXHf4qI
dORF74FXVKYEC+mUIX+LiEz9T/QTiOCg8CEI5S/+lhCZ6p/QzQjum3cpfL7/+FcERJ9KZ+QRaAN1
kwMiZ7Rzlcag963O0dDy4C8cnLqjJ6cvS0tscBCpyHlrBW0JU7t0itexf4gUYu7b6OKnx3b113z5
WcU018QfZtH7NRBcwWVABrfPypEI26QmbQfLq8dmFXfOypeyTasla+l/cnZevY0zWxb9RQSYw6uo
LCvZsmX7hXBq5pzr18+i5+Vru2Fj5uECg3unTYkiq06ds/faGPt/vtS3qo9LaZSbioa1ggPDl1Na
4RNcJgFPpwwrbmBouX3iI2FJ7/NKXRYqmM2fr/f94P15QVYnh8ua6ucq9p9dIiRlwQsCC3YeUC6R
jgfZZa5fmmvNQPwRSwD4ZMr98OHn6/J0fLulZDyS2knbYSrz/l6YSt2TJctTrHkwBiDvtb0Z15fK
F7+4NL7tu9O3Y59Hgc+zSN7L35eJ0BZUdk43iunjG2efY8FtDNruEWzcNhugYPbtL0fc75U0ZwWA
iSZdDJoJ31oqfdLLfYs3bG744hFK1iZZqrV1p6X6oSRUsq5pl5XlvtG1tVHWJzqcs2iSW/UmUKaf
7/J32ychbVP6vDrtAPY3NwSHcAU4AnaDqdSpPetJ13F0hHRrmyDZxkZ+D/UaPViYHsqKZFTTHFa5
EjzEBRHEMk9Eq2SPlc9pizbX8pcPN938v18rPhyBABw8dH6ir69VVqqhP7SKOseVDOPOic9eKJ/S
AtlVsFbBy8Lxv9NLbWew9zC0W6WNuSTsHuafdv75s3x/wzmVs5ahtmfVwjD593PSlwKDrD2oc9WP
X0xEp2aMxqqz72o9+KX6/Mcbx8NBK8Ji2ip/Lz/bWJLzuMPub8ndfShQ8AjtpHoNuOjx2bHHJVTv
R3lgagnC5+ev+e9rc5zE4slq/215KREyl20aUfwEFqz0/tZo/IPh9Ic2HNYBn6Wyr1JDuy8b/6/H
WRrb7Dk6XQfUZvzff99hTrpM/5hhfz6JfYfiaUGL++YTCWE1yi8nue/LqPZJpsDzbLGdqV9+T6eT
i5xugTZXU+3i9UQzRsiK9GjNUVXuzOPPt3Vy7n59krmcQ/gaw2te+Wm1+88i6peqmfKLk19lKu9N
kjH4i2dlHO1Qt56Uoj0x1byXOu0QZGI/3d/MtnYmvlc/MCZKGuPw7jjpSZp+7fvE4kggzQB6//wx
v6+53BQKQWxRzmSBUf/+lEJihJTGCl0epz2rDUyUQkMjmPxyN/51mcloTl+T1jt4kL8v08eKnXg6
YV51UT0qlvw8BZ8yZf5lU/7tMl+ON8IHGFsVXKaR0kMI9mAybaLm/uVJ+taK4Ln977f5soMwOjN6
3IUaOXnSzeApBAT3VLYQ+AHuHnInu52WCIaHdz//WP96gm22ZB4omQznry4lX5JIv5zG07FAxM1Q
H+MsUrF8x/TlSZWM/8+qRL6IgdOIgg8n+d+/WqUVWhb5Ezmu71d1Gj4xeDqbWviSqCAx9J5+x0tX
2W/IY15//qafX+XLPqBMPX/CtjDEkpL296U7ykqdTFB1nk7H4TWAIxS5xWn60lIbvHiGfk1S577N
kK1Oj24imQjm8rthCk5KGnnNKA4ME0c+w0ZoIN0aXnEOLdic007vePqOkf0pKxA+g1BGmaz3x09R
SWTIPaS0dBaB7OGa4Xb6hkCzj4YHwd4ZiO2CFxi3zgHB6Izs4J2R4WArbCpNczvdmaTVUX5NR9lk
QD1BGhStD6Fd7SpFhaD++WWf+tfTyA0yaFywgH9zZhotGUykfKhz/JvPg7Fq83Gb9F6J+Cw9QJh6
kkYyy8d4/vNP9P0sy1sAjIwZL1MEAha/vNNpphFpVfTqPC6DlV09hKH/YFblXeIbZ+T2zymDRztW
7upX+mXLTv/1MD09ft+ekcnSyaiEZ+Xr2kUVQPtV5Yt7odhyVribNujWSJbZ5EFW7Z2NQNOEQM/m
+mud8o/qgO9ObQzniGt/LVYlA1iEHPDtHaMJ3XC0EdtrCwKPi1mm9olbR8GprVW3SOT7Mrb+WGH1
Lkpr5UftsUVORnf54uT8MvnYvuV+vxKIvvwA8Vfl2hVPlt9VO8f09rJ6lxTmGdXT0arKNUi/dUzz
w+yqQ+/UVw98q4ngZGytBwh9NypSVxV1MmCATROa66R0loNSrNQCip/mYIbgqVSePh9iyygf+rG6
4xvcjlG1H0eT+RZa2vzVs7D7GM4DcQLPbem9pBbpjX24q7ThLtHEER/rxmj7Y5Q7C6zy+9yTFp+d
Ay3qENQohz6wd8w737KSRoaIz0UF4TTMmCJQ7OABaE7eVFMasI49LX1os3YthdZa8wgNkmnLZCnU
7OESteLShNWxAl9mDOVSRs1jYIs3anNnjzVNppNIK5RN9XNTJ2Kh6DUEHmR9RgwYazDjP2HRbgtC
Avz2NS7Mh7oIFk1Q38X+eGM3zWNvTHJ9GLMRKzdCx0Sf0+haqA4wKiLQZgyyYzHOStO59JZYFYnA
npp+KFbx4hcyJOTk4JjSR9z6rqOVR600TrHXX4vYuYOfffZiE4nFrTbKSBCd5Br38nuWNR9KiMNF
eenkT5OlqSL8fPr5/ZxO4V9fDzj79Jl0zSQA9euIBMAzE/+AJLayzE9hgiokcYCpCdmVE7B9aQgq
zSwQYEJWFGp5kUfzyaibFaLqbag7xeI6vclBhRw+EjaraiE/wpTC8OnqNVYEicyLcVU3/Rva5BDL
XrixEaXjNeiXDGcXPZawWUeiAFqKJRjfxo3J3xgqfEijiW6t9nU31gEshvqrPo12c+TIWeUQhTjm
qD2Yff98R/6xUOKd1XBAA0bhJP1lT3ECsuZNpFRzUcq3JcI7YchnBQAhuzfP8aqOuktPCsDPV/1u
LQS0ojBghcPAwcn++juIFuyg2aXsovqwqSVxp3QktPq5umsNZa0M5l3g+VjSswumI5phivJnMCbg
xavI7H1GNYEW8+DV1rIMJAlMFk/ziHpMtPGCFul7CYhHrkfmEkCiZ6QRvAWpf1Ua9ab2CmR66oL3
e61D1rKGbe+Ei5+/3/cBCd8Mcz2Dch30EbyUv7fqANWcaEpJML9NTlEW3455yoYqNkad7VJzhy58
LUxtadrDQS0h3NvJY1xUe0TIGDln6UDPccAO8Gs1+I9yiXYCWeiU4bwHX4UezCFrVs1UBlVQUfAb
uy4WaxhYr7VmznRn/KXG/dflDB0AMTMipoNf+wrACc1GKiIZAaNxIA6HhHNGQ7Zenmyj2VpO8Mse
9M/rTTQfHqtpKPnlcY5jJ6+zhq/nqeZNJdmoMf1zQmVoaaC6veCX4vMfPQx6dxb4BMafaAa+9o0H
BFXI0nJ5LnnKoi1fSl+6aHL8mhnFoUFFKal7fvhTw9gYoK2rgXrnNEMwwtvPD9w/dl5aU7jn6U/J
fJov3xvHkRFkViMTXTfu0thbmEF8MoaQaIxg9fOlPs8lX0oMjRMqBYaOQOG7CqQgnVEzKnnOKOGg
waWL2+gl7iDCEMYBlyh+LVXpaQwFUd7xnGYBEQm2c4lsGBOMm2Z2oNyVfrT0eipKL9LBSxP3jW5q
ZVtL2Rh+KQX/9UhYHLMY7kAL+obuMTOaK5Wpis+DSY+ZbTrGN85wX6TeUg7s+59vD7fh+x6DY5qn
XUZIwoWnPeg/h9w8xkPD/RO4TVCaJ5aOKyq8geAZ+/42hBWmCkLeh+Ac6d3TCPx8Bq7tUZGkq50R
LztZ+kfnLg3G82TyijQKVUnaRkN0ZuQUuEbDOCe391UQfQqzvGHcJBruPDsm91UahlknlWdrcA5V
Yp7kWMe2688hxZ+1xt8idXgonQLVb20uLC1qiAxy5v4Au3PiaYdxD5GxuwD8vqcfdURMtDbrqkf6
uq28ZnAr+o/ugFulNNt9CNYkV8a9ALOOiB7dLRQPKJ3NPknFshBYCEe9yfEUQIOMlMuI9U7CkpM7
sjsFB7h5BTgNCVclpSffGK7/ezdqDIk+IxD815At4/o5KA3afhrqes9m5km9hLK3RGWaJ9N4LF1I
dIJay4mISULz3ThAlpHm2DmuvcmLgEIeo/CwoRB9m55PWwUmimsCZdlTnacPvuivKqF1jW4erDi9
C/RinWT5R5rXywJBrKEF75wmMty5uoPa3WD42l1lJQPoejPKTL7LUTxMf2FIvX3c86sH3WPZlbob
JUi+PdP7EwqqTC+0qlndBbth8JeGYmVo1Sj2CjX6M6CWnNXZxohyjKFURVClf2tz/qP60RxaS/zI
dLABef39ZEIikXxFJyRoDJKzbsHs8KM7E9nKz6/AZ7Tc1xWChDAGIQrdZOqsv68jrAGXdlqQe4Yq
cjao7cnGUOFY/cUKInSsNYEDYY2dRU4kyL2QB6cnieCohZy+eb517UxjZ3jRg1x7q6xwztgNnhnR
rbzwueBhlmT9YA/dqtC8axm4qs7yi8kkK8tipqQUydQN0+8aKOkxrdd9/JIQgU2BNlcm5XMVbLsu
w7tJd83y8vO0OpFysrdaY0mMo49zNj1FZroeEI5PG5dZ6hvL195skOUesdY/365/rd2UCjTdWTEU
qrC/71ap6S24L/bIttQuMUa8ab/qNXmns1D9fKl/9TUpS2xkQs5nV/VLl0YK2kaR/FgGJVxsG9OY
T9fjZFaNA2ID1Vv0MBo03izO/b+UAt+FQtRE9I6naRxP2rdOjVnyX8oa0mbkECfeSoyhJ1ueVP3Q
FgN7NWTVDg+QE3S7xjJ+GXD86+r0VOlzcjaH2fx1yqxZeU0sl44YnYGsr+b7Ls5vRtfXJbjBOBWH
cfWkkctR6ur/44tP8gK+HHoy4tK//MCxaNpK99gQZK3G0R6vrFT5iLp4bsR8nKJbSbI9lzTpLmov
pj7+siH9o8JHrkkstYGe0eDN//vx0hvI4OSEiTlhydsozTY6muppKxC9vyCEaRVqzSlnlf3lUZtK
3C+LwF/Xnfbl/2yDrRnCwLA1Me9SoHgOG8r0vA2xfjMJ5IBzHzFDhA6fx1tKA1nPtf5Lr24aF3z/
ELRx+fb0VyfS05duXS1lRSSJXMwdiIWLxoo3YdY/5wZWuzRGdJMYFfkkt9WgPao5hQtGhJlsBadB
7+6dhJQutAcvFoYpNev2AyWNpfsfZgn0ZPoytsQSPagl25w0vNv+cKyzalP1iCV7ckAADyXBzJ7W
8VRo62YMtopoNqAU1qNc3yj1VZsmNlU93IwQO1IDm0lcWc4Mo8ZjTl8jk/xs4cePWpepc71NOBcS
1zv9Zb2O8Ybhj6C+II6k5EyuF7gmGM3OkIivPKeiYT7m1kwKDXKosGBLyKfnJD2WfKJ+01RWNk9t
MoR0tq+cOd3cGdUbT8dzVns9iXkqzDYTHq5uJDu7iUnXtGpAxD27m5Z2rojz26LJHvQ2fxojbZ+G
muZqVbdyMjjhDXoONy/u01Y8SoV6MnORzbXCXhllGrpKniWL2pFPiW3uJCl56lJYxqQ26rTA5wHL
EFWy5Jod31TmW5WFOZNoMBP67hwi0azTOvHdxInINB7UgwTP3PWqlM6jpy3ztNqLMViNXj+4/P+B
SUgkoPvyXUv8Oj4lvOH2lGIVjQ8a6UcicTajpH04jnOqmvBZ0aPcrSp1Jkwskji+DXdQvH3jGS8t
QsSZKvtYdBvMfWOi3ZFyeDRqe6NhNO0IwMPKoB9L0jNF3SKe79YZTM7Pw18ylPx8u5oUICuxPuyO
GsYe3gmB3drUv02KuEv2DZIYg7c60Q5Uj6cua8/aGM4srExp7j0NeOEBZqcNnLI8IiyZSWT1IA02
hqNEdasM07A9PA8F3rYYhIVFe7bOB1I6M+jvWgwi0pFvGtW+8FsOczPEk2KEF88f+Hlz9EwKtCu1
WVsKCO/Ie7eleO4Uygtte4ofrz9Xapu5dqGuvIHXB+kn8T4TkTwzMI2UZn+wwugxooB0EJxW3kYP
hpvP/00t/GtJLiZaaudGJMOdmSe7qRrXa3AsZW+Dwi59HNxqcoNQ9RjI6GTDAZ01Y9ck9V9qtbup
RWO5MtXYMurLN507Mh9TrHgyUYmEI02PfvBH8f0bDBekb9KFC64ilqzZOACWoOLFrWlfAWxovBG8
CFnPv9bqRetPJluTDKfWmLAcYXEb86dmKhJdZ7Rvh75/z3TM6KlNf8hWSCIqknKWaLihOMOucWvW
rt+i61EhRsfEe+fNoXbsR6LqRxb7uU/zRm9kQoaKmKtFtOShFIAx3YDTeQ3H5qHP/qiS8xIBEfUN
EdM3U9ccIpZZhMPW0+G8J1x2UfnGypHr6DCY6V6EkbMq3mSviPcw98sNJ8RLhr2vcEg4wI9GtF7T
vYqY9AG4Nn2uYriMSBhqpyiXDqu2mt6FwjdpkJBpSnfwVATYr/HFeHJxgD1n8DiHKzu4JLl6BTWC
a6+J1ZmPhgz+A7dX3Huw32aQOfGmWBWC43JPJoaB5jddN4r9nnfSmsjGpdYNl6LDEp2q1kFquFVk
XWyR9V/q/sMCKx7zPrRJJLB22wFBCKTWIH1UMnIJCo4YUm4sMOo+q8o4//wvIXKcqr5MXGSqx7Z7
n85QcRhQxQjnqiX6iVSrY+rxCjt59gJZ6FG2CwyeGtTQcHhMqwdNbtepJO1CdXA/43BiFh/InPFM
oemWKlLE5eXXru0nH+NOGZOlVttXAPkudA8UYmmhz6NUQH1iIdI9+8XGJDCv6bxAtkLSKfAnzUz2
el+Xz052IWvtAvP9TGNs6esB1tKOQi9W7v30luiUVxHFGz0nAkTSJeAV0r4L4lVtOrjkwmmt9rCn
Trk1xDlK9EnttJdgmUJ7qYKL1agvRVa9Sl6M88tLbiM/q10RVvcpwZFlZe5bEB9zPyDFGCX3zjRp
RJay+ZyRJeAWyhzUjeEmBSrGZPRdzzHevTB6z4dxnKUV2YU1BANQZ/one9BqM4p3BgkVkcAKsEQz
XvaSfRqj/EEHKUqGkENSe+bBCkpEjtH8YBnOucHm7g50yu2GRawK9iSe3jVe8lrYKSRbIbZh4W3C
oltQq9N8JrQrSmTc3iMhvPUFmz94FKklLMC+J5vqIwAB54CFYC1Ut2HzOib9HwTLuwTDu5SpryLt
bjPfWfp5jfNexww+bALH/8NoAUxXnBqE/qh3vYnmLuO8Rw7HsG6kDH2kIbtK0GSLziuxQMt3dirf
hA1nDRzEFv60BtShkT0zEXjuGohk070S2phgKC3BPzRzohPv1RFeLgEIqWtIxa02xK9ShKylzdDv
tvsub+EcjZz+9OGjHeN6VnO+KOAJc17WjpGQn5DBoBaWiOOK1cPIg1FWBID4dfreleBrtbyVsRdk
fzqNcAu55SylchgX0vOYpJh8JcINx/zBpGvM6j64kcT5hpWR2G4yQ4DdstOXT2QpLqPio4AwXXUt
eX3Sm15mhL/A85kFFxn2VlMZl7qiwxNDWJ2AXjOjb+i6Oiqe6qgHM7PJlJzOuakclUTZJxNlt9SS
HSkm/NBexdTBQzErpBt1LC+KE6EnDSpALBk9Z1jpsKtzMe4Dy0uR9wwbxXcWQFr62dB5WwlLuaJk
hzxvLoVVgaGKyFj0GCU6EfykdAq9LRvUMamdo2E9VuhDXa0rq4XGz5T3ZNQ1BXE8sJ+wCBbpxMPK
QKHg9U8cmitq+lATOIhgVr/RRHemNY/pW2H9S56BurIi1dq65/VhMqBERBjyG2ZkCPoYn7uELnKu
EFlWWR+wtjCHsn60UnYqw6LGxdo/pnY5ICClXohNn/CA/kkR9YNI2ezGAZhyqKg4csenrCXpdLKS
gVm+TBuZWh/UiG1VKSzifZJXTjBvbVKhIq2CBShQ4qiKW8hTXYMcm+LxLMM/mMG/GF3C9yg8Ne/w
KWUKxaquNGBr1DTTr6uarzBAngKCkgUGViczbhxIgrjIqGnE8DoNO/AzviRsmlTwO7NRb6e2lMqh
ga3uhOJt9RmnlWjeWUgSMzyxbkyFZM/u6IfeJIlbaeTzzCQOOV0ikllkYujWRHKfWuKZ8uikN6Ds
TiWsqzTvdr1PjA+j6y6wTgTX/6+3Ilb6pe5EZ1EFV3naB3hi90UYzBVVLVjaoiUpIjdGwJ6htPQQ
OkP50Kdbknp0FNt9G+UfhiW2VZretynAiKlNlQzSS2uKE+8C6FstOQd1IM/Dgcw7JZFuSnBuM0tA
Z8iUgMTHKFxEUr8qK3HILfbFboLp4VLahYbykNuRMx9P/oPNON6NaYXMmjKFUWm/RkV3klXntgvt
eyOMV35uPPvJSh11Mjuifc7dbWydZy7rF6bnHBG6PfPMJxrq7urVicS72ZEPNw6rSds1Kt1BpQFn
FU9xZd6rjHGnC7Rd8dEp5bXt61evrG/8D+jrACzM8F4mIyiiZThTfH2BmOmpAOA7T2xl0wX5zFKy
Z2FC9fXAzhVWGs1NM8TinAYbv8Duawl82tIDOa6VS4QUFvOsvzdS/SlWdACw/s5ol7E62RS8/KIZ
nIY8g9LaiUH+ja/E3UVuD8pt3jZPsTTetI4/yc1lfV7nxVHKRUVuVO7NlOlfduAdVE3skVVCyBNs
clGbvXpgW8e02aMFopRG753ybWZFA5cI6S2Sg5o0qHqtaMrVA8OaMVIRRrW2MXr4zJ8rTqozm0oA
jA7NSyOQ8M/X1p8uBF/J3m63H5OAbeQcgpfubqy7h1gUrzFYrpZI4kVsdx9ZgnU4SZ7FoLFSdXM+
aOQOtcGuwgNtkzRkq3wt9nWlXsYV/myYRCTYK8EjMoAjsSFAvQAXN7FvrHGlg5CbyIekSQkF+oRr
5491WD6Vhv+HM5zvkpYriK2nkEmWXSvlS8nix8xlP2X2TR8ypFuoeNKTFRgqPCGdf6mGG8ks9kU9
dK5SYP204lUzCT+mvxfxpAxBe/v5qbwk/FPKMNPs4MbyxYeRsZrXPpLKwbvTAIVzX4eXpNTn40D4
az8QDM0yKAhodIZpIbMql8RM1gdWYdq8JPEJcTGs8DXUwEEZk0vSGuvRHRPnSZ9UIr417FXvvhuU
VR37HqdscBBVnV9gOOBPSltC6YNdYMLtiJ0id6POuxBgSuIlciGn7yt3mvLRnonnFZECtnxf0dK2
PYYoifYBOQcHFjEHJIkEW7uQDsBFr4LEsAi/nSt5G0siGEGOrQ0Y04FHTex6y69Xgs0rAUKu1NbD
BMSqNbEY8OVVdc+c0BQfTRm9lH14QVS477sO6Ly6UQOPXrmOtMdOZmpH6kGSPYeltRGGmS1Q12DB
1YOd5Ewl44SEbbpqBiCC4+nU3dYCE2ahQsK4A/tJK96DVnmg67e3quje71FHMIDr+cMQCq3srUnM
YGlXkUqfneWg79m6P3qPYPrM7AEdGSh6Qmg3pBpVM12jnKAw9ZmUlot2+igUvqULUZHweiA53mnI
AzEra4WztEWPeeirS7kN/coNg/op9Fr+ZN8qM4Zpa4CnfA6dI1cNVwdi5CLStbu+N9/JuiNRphUP
RBUDP2U3+7ylvA7jwGrslRbHPRgtZbntamNPWC+k/uTJM7M3SEPaTJfIPO3Tja8oi8GRb6XWWMcC
GsZ0hkqcbV0RyO2QZTCNzEnLBTLAhjldJxz0dpZxLpxlk3IoDZxTGZVuUqX4XNixmAZyNjWhoVgK
hP36rrBG15KyB9I5eSgb42LJ3X2LIqwM6p1MYYCJ5d2JIry7zOkDqQrcgOPkZ8kewZ3KyYZHIRXf
tH7jKl7+rMmcFQMAoVCelae0AjLncNjt9lI53pSe+iA69B1KN9EeTsBnD158lLx2l47ibNUm823t
2TYAgrQcijREInEuvdp6/FHGZkNaIcP9GoLutMWOpUUIXyxc1UyeZSM/mPaBKPVJJdJe+wIMbEVH
XG8WZO0CvoMJMktNCCFOoS5CZUArEIYPpl7TQAHJNQFMzaJ88YT3Qgqi8Kq10nY0sdPyWRtNQnCb
pVepDt05y3eJFyN4doScN/VbfLl7AvSwHuGvkSrdHjEgrg0vfw/Bm3SWj3zL0y41Q58ugiKp+yEh
9uO4HeS5Cl2OYFvthsivP3ldHKb/xAVVytBuS4LyrNi7yyvnlUnFQZP7I34lBkiCSGAH7Bi0mtT2
DyByOLjo2d7qpMdpy5Ol2p4llUdjDlAvFRLjn/ZYWcZaqMFrbNjzCb0Tg6Yt22aPoDXn2RnOpemO
grFUPW1kimmxCg3kcyMsnVr78UTK9EYHWVtNNL0RXEKFRpqURLeypu54h9YFmcCs7f25VLOtPH1j
1QdvYx7MKdKMMOsrluQOmqgz6yoF1m7ub7tSXqat/aCNxpwnbk5Q7DNUF5lQe+Lp33ESkN/HPp3r
4j5D90HoS+bXbhht+kzh5jPFdcpw59ucDOX+MbDWSUjQKk558HzqDY7xF9VEmd+oIYw7uCnOoG0x
J19NL5bhRYhzDISOUd48lQT3GIw/sYf3k/xy7PQN4qsVCY38do1G9V1Hrxzt4aaqAKW8J8Bof4LE
vA71sOU4edP51orezoMt0btv7GtGhDqvVcRTrL+HFeut8DRukSwPdBKGjZTHQOv7PgWaMbrJUg7D
pZZ0My1xDmZTjZ8LcN3J7wOdHEWkT5IlY0pDhVH0eCoG23XYAyQ8LJ6vuLnP6Lh/LStrzz51S5tx
3gOqzA1+38+WZKRAlzUHklkdfxcZRDoPZIjTdtkjd1JmjV+EM9gyHAnJ4J1Baera7tZTECwKH2dh
lOtPHf1NN7YShlXpBxSpaCY1dc05rL0NhPFohPT/TDuY9/NJ1wHyESps+taytzHnZfpn2kQ9SvY1
7POCQFV6aNzcZeBZWE79U8thbFDlA6UFRzgduofzXKhAbsJRP+qNRI60mrFUFd6KHtvgjmnVzTxd
da3O26iRuHPs4UV3qqWnmQhKAkoFqJetFt42RnNU1eC+xgM/bfxeJ91wOKWXRjn2+beGHDpZ/Mfu
7acky7gbIfVfWxvXsLBuHU6phK1HH5KANV3QGvB7DQBwvx7j4i4r3nSQi4pkbz43vsr0ZRdW7sbo
xFJunJcWZ0YRG3tlPq5B820C8r/zJl+HkvGaWsRExNMzwNYwwwgSzXCaXtOSWYNkoe4BkZkB7qNE
okzU7oadJA/rrB0BP1ZQ6hqYV9QnYIqiqwVO8bOorBS9Qhs4kVEg8pUKT5fKGXBL/OQlMllHE69n
62wXqdNFCyfVOmaNSLXCGJxDXZWbPPPIzT6a46As6pERYC3gL1Ut0Axjp/ct4YU+p00j29U9ZWRm
i0sZBRHfmlAOLVl5+Wtjo7w1soOtlNO8aNFFBVzlaWcqCPxJtPsKX2VIGkMbFYWr2cWJlutdJtfq
nKjRrdLHWDMNvWTJnqAdq1IglLX97D33PTxq/G59UD/a2Ak/gWSkK/RMCIhFtlj1yKdH0htBQNA8
ljqDWlaxhkehdccspg9S2zBVwWZDq6g/dECR3Oe9JmfnikxWVZPI2QSFVngKXE0nPIfg/wwadvHw
IBXymyH590lJ0xaBuAQ8zMjzx7QFi6NFO1LHF12vnoHsPqdVBZ8ySh7GTLFnPBHsjoWyhQK90uBz
QkYiqxo9ihtFE514yI5OUNxoNmDz2Mw/+gjO9acQrpClSQV11nyoqaLMH0chb9LKWFbFlJ+M+pgX
cPB4ShIbkKHTZ8vpvCMJHoMmGx77Tj6DdZTs+H36XN67RUoymxU/uW8H90ayENN6j46SCU02nKi1
eAHsx3yUVso40E6R6BeOTFG86U+27dJxyiWIgRunsbtZniSHLLrJ6vxo9Vejk4AL+R3PLffLCPKD
E6tE4XZra6jXJd2w2ilvu8J5FAK9XiLQGCBOPdoT0dUmnNeQELk2NQhQZjewoNUSvBIHypNuxoei
Gu9k3aE3T7nJObtitdfsinN3dZeMPJNyV1w/14op70EquiOR43nJCQS15bvESV1K/LcMJsbY1/3M
8b0/jRU+qlX2Pog3c1JCfBaZ+ZRqEKSb0muuQy6FHEnJEpCUnWaO6G7lkmNy0N5pGv1gWyw0yqAq
atpZxIpjRJRcHp1uwDLYId7yzrj9/KOBo6O2yMbrWOb3mioeEFZP1UxDTALgtVsTGhnY9bWT8UYW
vkpwBGX42OEkr5ydYlRweb1L0Wdr0dB0gnDCzjQmb5L2DisDZJvJQMrrtY1u1CfDKs8D/1SP+nsp
Kg5Vpm61kOO9iXXZrazxmivxNiiJLoaCtZcTf2e1R33wzoFxHT2YHF39YDgg9oopqHhgtlcinMGD
BHXUeyO4+VXF2TkDmEzHOnqs+E8g1QW1fHfIxB86LW80V3doKfMZiCmaYdPdxa1P27N35pQLH8nE
vIwCr4CYa84dPTr6KG3wiOWu0jjSrKkeM0UTrlDKifzcnyWzvAdvlc90UxvdEnwisE50IfgYw7LZ
+XV5gk18mEBMXa7cemOzAP88RzXpSqbNSkC7OSjLeVm1H4kXhsSyul1NF25yg5ZqDLOWU/FQLzjI
/UGUh/CE4zwGe3gD9UzN0oupGgsy8XgfMgbkTntQ5cc0kk92kV8JpCRhxvFudKfdVaUB5jE7g/Xt
rfkIkdo0YEbR/ZxpoXKIE/85x3ouuqU55QUxBj7FpjxHpjPXrPbJ0MqPAdUYt4732uqbeSkFH3k7
1nM5qR4HzEGdTiub8Udi3UjB8PEpIvHaZO8p7dXJzYpky5zsXo9KuOoXoQjuQyRVQArR7XqK+gR4
Y/158KIvQ89SVkCHwdFli1caGMoMBh8tZzx4TfwmcqsjCTnjvS2XWFo54NrlC0NqyiQnnsnvWmTq
s8+diPnrG9uYS9PAd3Up+8jiik7umKwjK/74rJmDlOKgJZsVftwbU7J30ddPysegAwdtmvwkK9Zz
hbbISpoLUCNAy8MGGeOGkPbHbOL4U8Hd0Y+i0idLwlOfFJ8DwvSJ6qB7N3oJcHTF2aRtt9MvYfBP
/4ez82puW0nT8C9CVSMDt2JOClSwpRuU5ICcM379Ps2zM2NTLHF3Lo6OKNkG0OjwhTf0zIYozr4F
FcmK1j4nTvBbqUFISXBLiASxVY449hITq/5xUCqXGoK5EIbBoWaT+cgySJKiqN6pSLK1h8gI4plm
8s6C9ICuccnZZ/7WuZrjt/cuAjypzGKVDG9iaTI4VWZ0o9XLUVGeRVM8mIP2KO8nG5ADxD3kN0WP
IgL6Fm+ahH5sXrrz018Eo/RgB9ipJABPyyJkfdnJwQioJEogl1GJ99N0gb5Mqf+2MYpHYRXBLCue
ioCWQxMai2CwaMh37zSGMIXzql2ZRQc/H5K54gDtzark2fPUWVTAdrYD/ZjLvmnsRWhJu/OQxBps
m3sc2uKQEGLeJCyUWaWaH5baLdF0n+bOfIgop+rjPJ1MpPVqU2WfG7YUs17kyKu9/ZBiOejpOsbV
/b1ah092d+81+U5lLWB1TaNUNukRhY60jKlc3vm59e6W2cfgUQFx+qMPHGmyIOWM6gB5mzpcphNN
REpAwtYt7TrdNLW6ClX7EM9r5dVyKc6dYju/t1+GceeDpvKyFFSJOJK+FTRx3ZGCfzR3MY0iZjr4
Tv6MftJzmQc+UJ96WSn5Lpjo09RdPIN78OF67W/HeRB4OxIC2fPQBEp12n5gH3+D3gQWW9lUKllC
2e0Z6mNmDu92w7mjmd6zdIjya4+YrBg3EwJuSRw+Bar7HEJd6Ib0RyaZq1looALOfFFyJN/c4C5P
puNoJK+h32roiuezIDLRtO3857LuHnwbVdY6utMr5lne/XZNP1iMCjAALWlXU4cufqWihBcAri2S
aJ5quKcE6E2D15hV2gCr4puLGa7WBIsgVB+qAifcFixA5qPtisQsSAi5b9hIohJdsdko1hFSzcOY
R1RPhu5YB87e6c31yEjZ+c/aQScQT3RIFey2KCmdtFQdaXFpREu5TuRQBtB8Qpz3WCPGPByLFb4P
L3Wnot5N7BAC+rbTBCHZ/ja49W4jRX1tKc7MQurCN3n+o09tTu6c89xO3xNrvI84h3JVf1ccZw+0
exMxf7A/+Nmzodj1gxMHs7LNtjp2EWVdf8ckDO0d0tc8wucXkm5BSFjIMcpH2iYB6IdBQ8k+D1dB
hwK7Q+RWynOmd7oDEAH6JGryFOvqq2VPLEopQKODJgXJGVDGMQaIl9O+LJFADGrUaBC81MS+7Ppv
nRhZkQ+plj8SIB/xCv0IAw1Tj301eguUT1CMz/Y4R98jLLhAipsYqX5rQ2UXldWdg07+TWQOxwpb
kT5otPVEO/WmDXlrCvJrcfPdKAqDGab89FUdhUfOUYBud5QeqaqN7oOiDivLohVSBxsS3Vc5FwFh
/B6a4s4O6wcRP/nasJJvWLA4ETdpxNawome3sB5Rtn+FaD0HIXYnWfz2GL8Rxm3hgT9OfrRTVGWB
Wc4RFcZ1IUt28tJmYz21bfchV26b/B7tajNOB3fi12mBOXaJIYMbeUgp2+EhZMLI/T3gHmzhP3ol
XnMMvtzafcvl4A2NzR1ur7tT9ADH66C67JqQ8ZMANOzKQGMb8CLrx3PC9EZzwsfKVPnHSfzQngCO
EB0iRKhu9D7+bhjdaqqSveDe+05/lhs2PJ3jJPStFH7QsukV97tn8Q4yhlZvd9uX+bucZyd5E9/L
V8KeQhaO/suf4oOlFgjqxnfudI+O6u0QDKtGgbqC/flmMBB+zsW3pn/K/O7QIx+pDyBlHDAcnveu
CX0+pIiSt8YvxdrjoHpbQm9JyvrbBJNbsbJ7l+JZGWs7I7Bv1Gr4jSFJrz82+JB4OWUkdFA4tY13
d3SPaaMuvWTYa27zHiXVq3xIRJHvkfCZBxAtykifjYMy83P/MA7RvevZLyXDHznZiy7rt31mgQ+y
V1Ifo4mzDwKxd1kJUvz+KDyOjpZV0WBU7xWubNIccaZZpvS2s+l2Yr+X4yQfv7DyNwU7uwYPskBb
sCksbX9cmLGy6b0CaJexcSqb+q75M86pJSTdQ41l2CCwV4yMba2rx0Gj4GDGc9p/RyVp731/fPWr
+sH0h6cu0u/CLJu3arHuGb20Sr8jKf6sjBl1bucWba57mxKJGN6SIoAyIt6F1ty7cuVPEDKn8qAT
Kfs9XltjejcW1bysfThcFEnjEBFr/TnLpem6378CuCYCjiZqoCY7ui87X/Rj+Y6wOoLBSQO9P6au
bvJ3CSEN1C6crt9E1LyezLi8x71jeA+FDizEUYJbV7GTu3bqSafjcHxXmRtDHs+amBxG69nNg8QI
jxAjcDyMqHXApREAgj3E4hVrvEvVtesD5rK2Vj40jw3SPAjmZrPYDMZtOwpKvUK3u4XdkGNqQW+t
m6ZGgdqmwQE460eQoL7kqCK4VUU+G+OMLCciWPdqfdz6qY+Qsw20DweQ77AVu73bpt2en9Qr5IFf
eQp17wHkxKLJ7xZNnugHCA1re+zqrcAdi5SCL5VMGzvMRZDOJ1rWQQchQT0RcBveYxJhz5wZGy3x
zG0VlNUhU9vlhP3MjRWXHuBBxV8kbatsm6jzgYW15RylWIKFwdya4TFCwzwX1m/Ftcm84uBb5uvV
CgDLm2jZj3Olzm6DSoz0yvw3e2JWB3E/M0r7o/IjGUCIReyz4xM9c/q6izBNns2u/xWq7TzAwIRi
oC42onbHg9tAtQeM9oxd47g+ffrnR2XVjDenb0tc0CNMgXbOf352+gUllOTApAop1wzzHIOhw+nf
BH8C6B3NM3soCln6emj9GGkKjeKEqCAFlgLfAwukQ25bPp1VvnR9Q+Wy0cGAK3G3+88vAsqOm77U
9pEFJnrKQhszL/ktwg3/+tbri7WLQyhBljrhRf2fXxtYNu4QdG3K5emnGAZhMVA7zXzMnsGVGbNR
6+Zp47NC0m+KNlGXrbP30QV1AZUydH36ULps63x3cvGItdA66QDvWwmRYGBT2FWfp7S410MK7JR+
ODHj8UGjsJlQXJipNSjKgfJUUUT13FG1D1TDrJsqgnxQ0CKjcmQBTiyZOH4lEVA127sxqv6+Smt/
r2hqM21O31K8+5X4ZbesOV76pY8k9gLEVY5sd5jtCvLdG71z3acxcfy72OseNJLRJ3Vk7QjlZ6N4
WjcTmMMZ0URJBMCZIlwEwJNijamAAyig/+hNN3tt+sm5YTPdURUeDoT15SasIgeBfX16YSqiDNOb
L1GpLmM9ig8mLgzz1kA5Bo/s4iGJf/phYewY4HhRpdbvPvOUWxHRLxx7A2hfrXxAJy1mlqdVO0N+
OX33n4+6obUFInj8ZlTyrrhp7Kba9ZXer4q+naWd/6Pzi5ded6ZduKL8It5SdC3mvmMJsv4Ym2q/
tucGlmdb4ZOqKQYU2DSwlXujIKRvdaWmi5L6D6ef+ZESrUColDMtjpu9h05hrbblhlq1OrPHtHtu
nCDH0LdMZxnmR8+ppwQLM0LojXCk2k0RxiNtTjEZD1IbprKwCBUpHih3njIsjYKjIe+7ZxCnv7Sg
iu7CtN26YVkieRF3HNo30KIb3VvniQq/sVKLF5Xa2cpuY7EQRV68KL7fLAIlLlej/Bh3Og043Co2
QW7nL41v0n3PwMybmpRW1AP0oRMzmptwDRa2KACjjfGo7pI0ukP/qlqCRv/eDbm487HnIxaOotUY
H5IxQTfObpttJBnPqoajndp6ESQym5EPPONGa6cIE4cOlUk1jmdTlAx3Y5n+DBWrhgumlY9Aed8o
Pjw5DUBCMT1GdRdu6ogihS+GWds6lClF56+ox4FkNQp7m1pBSgvAVTchZFdvMpWHpLFqmhPQhHzV
rbagXvK5E9bF2gMAhQ071GGNf0bXj+yJfJGeMD1dk+3pI7ow/YHCDk/HLxP5x2jGInbu4Wh4+lsU
I6ZjtDr96vSHHNSF8bVi+E8/C0kukGBQD31g7WJhdi8RvNSD7lEPMPW0h58NTRY9mnZmy4+ZP00r
YdX5goCpf9EiegpOk7ykdWGs26HqvxdBto7tOH7Srcy7nVyqL6efW7CkFnapFOsqN/vvYEu3ZlC2
jwMO2XdCqvef/hiUbtrP9LOpOiQyxKUlI3QfNfuibQdEvfgMhuwY5mYyowong08k4CmcAbke4mb3
ny+W2vBx1KNt2tPNGPAxcmnbr7quOFhea946yZFgdufayU/XcV/SFNUdo36KtNa67XU2oF7/BqZ6
2LYME1aHY/OqlrRL4AqG91Jk8d7v0l+nn6PQhStkQgvdbiKKpsgmPDd0ymj7B+E+BTr/LAhmyPA0
aeMYZksnrujcVmJ681HVzcY+OQYAn7YTXU7g+tD+zbxde370rPmptiM7M8hNGpweithYtFp3BMQA
oT/1tlVmtwc/S7qDl/IlIeicJYRV8xF/iWJOi9cmPRQ7R2OrhV+dUDrAm4zm5K1hUYXUlFtY9h6Q
OJldGF7UrdHWB5urgSBXRuMQt9oqbAb+slbFNGRwbSzBi9+J1HSNG8qF+I+YLRrG8ocp/jGdtLRE
3qbdD/h37GODfY0oS/2B8ZlUI/j3z/yT7aVHxlUiSTiPkUDCxqbvkh0tVHpeqzZ6E0av3XNN/6jZ
mGTqenPMR80/lvKLNhSL1pz6Zy/T8NrQIoFDYARkhRD1oOELNkO/P5wXpdD3ppYZeyzjnkDfSzOs
Ut1OekGOa48TeaH8/McPT9/2gCX8HBGmpN163OZGKTWaZ/IwgBb5C+2fbNZSxnys6KxWdq6A+yJh
TPsCpUQLX13VAcOH9sdcBOoBNa1sDwo/rVVzRz/cnSV1V62brsW3ohjt9WhWgHUzOVEq3EJCJ7nP
qh82u+eN1QzEzrZRw+kxnZmf0S2ABFotsmCs7hIFNMzgDuCPDOdFMfz0AP4ca7C8vjUSA8+DGlxk
ECTKnT1m/UOguNWDuSmn8jg19HMV2ls3xGlzaISroFU2FjypyP4VCXudU1RLsbvR7BAEpAb8dywF
2M3qu8vxTO262Y5jv2jtELyV8SK1V6RUL4bSIHYHx6SFAANB2OlGU6pDqYe/amiedmocCqf8lUz+
Wl7U0vKFbyVHg7YTKra823ucKeBoRQBRAx3EkejNe6P92fntRk3hGyRgxuv3MAxH8GsTBTN3Z6jT
Wulpzqc+yGAlwB2lIiONXJBWlAFTCt/6z8GJvqFCROhBdFm36rvSZ6+SR2J62JCMXvnGvqIjt29r
9z1mGrjUCoN74+PpF6ZfeevS6NaaXO5OtrJUrXpxQ6tZTxzEc1tNrKeKvXkhdAqtgSC+JeDGNBVa
zv3QOMfRwlRj7AsgzUIDL0q9erxpm+YnDCFnW6j1APrJ7LFE9cB9GZ29jkTbAxIYnlraURt3gsgy
Z5fQ9kYSk0y0rbEKDV0sowHE+ukPe77Z3xLsRNoNKTz8GMxEl0N4m+ZteqthvLszC2JlQux9XA5e
fZPVFUaSVYKai/xI2vav35B0vOKYHmLaBX/DMrpcgDn597dmRrX4Bkxetf3nW4KtNz+0ZJGu7A5t
Eb/Sno/WBlNzgHSQFfCD37QK96ylDbRvJzw9X+NKsyVtbQBbim85CBI2Er4kXuvd1aNyhEGrg26c
1MNQUqCavHzLv9YFZTeryyFbpoDDFqUJjLY3A2+bOYa7HagpLlJZa2Lx4LrkTvQdUpIhjaZUrIDD
iH0AwXjseRvC0qXminEPwAMURIdwSo+RZqKPt0hxGa4XLMGeSiRt666h163CSlOxBXJawo2xgRnS
dlslHIr90G6sqm4PHoYGB9psbet3u7Jpl3mkAg85fWkp0n5NQbtArMQqwcS3R+o1qudeCZZeqAb7
PER1Sp6Sahop3Y6KJK36/P/P4bQESv0wCC1ULc6dLJzEDlUF3AF8AGMBtwNWa78nVWGU+isczgt8
PgvoKGZJAErRbDvj86l6l+t6QkeFwsPCEfXC8JSNNGEAJZ/jOT86/UGKC309lhdY9H9d9YzNN1pg
65qWqyLztUuT2ymI7ySJ3i/r5VBeoSxe4Cn/dbEzVbo+cYQK34qLqdKqLb4v1WAuSfFfP9MlTqhU
cUcugWrJZ9Vfs0FdxUInfy5ZLhn4Y6zc9i2sFRvMjVRPiCpnq9YYfVXRztKKK2/ywvxEuAQ3BRcR
WLDxchj+YEhiHoXKlpsglTY2m7hFVpK26DqNilWUulf4r9eudTZrEuGXvd5LKlIz7pTWWUSlhUEV
1jvE/V8P66UJimAmZFNbmIbrnHEuu6LREKHK1Lmm5M8ZI+dBbR0pGobIUMnRlIRTk7f69WVV/TPX
ExkbgfgUCp4O5hV/D2en9H1tFYM6b4iQytq+6cEq2Yij0f3mqBMYAeFDcKsb2XoYrGOmEGQbyfrr
u7gg/kBxQTjSTR6TAFMSUv94p37spPAIEMdQvOpb7osHAGtzQO+rEOZtoJqQCboromMXL4kgsS0Z
3fzv7JLCITd1sokNgeeWfJncPcZ6dqtC8aa9vY/6/+IFs6eypdquaX4Sx8RwNLaHUBc0bCXlpFkP
9o2NSJLvANplz/MUWEKiX/0XI2txQRtFNwPh379Htg2b3PIr2UmeHGgkCFCYG7Trliq+rmG30q6q
VZ40hM8YzFIOVurt2ai5OWcTqrIKvLIaCOsahcublEScwH4BHeyo+9ETEg8PRuKtHQo1N0ncYmr2
on53BLKsU/wcJ8g/qer4XUn0nWS5m3jkCNho2lTdSh19LUTkEnZH1VJF19oHkyB03rXUYe1yvJmU
ZIfL76zWy52BysxNV2iIqHXumk5GTGXyqCjsF1iwvrpq+bvyQblHZvCIyMrW6+PuyvF2aadk1F0N
HwMDfsi5yUcYRVVsKOgZhRN3JbnPvRV9g9EIjxa+jp5OlC2btZ+8jV68COJr+sQXjh9eggOL3kFA
gIX198un0Ojg8KaZczSuKQgnWxL0By/zdghYzSyjv+YfcWFNcSI4FlrI0gHhnLLfidwEzlyb/4jG
5CQ59DKMpN10dvGgF+hMYfeqU6Aj286wfQ3SGPTpvB60FUjwddBjUFYCk70mTXrpvhyBGLCNFDTC
Umd7qzcKtNvD1pxXyFtItEnPJeRYDPSloIougsm7wqK/9O5dKpMGMqUmooIntY8/trRECTRIooM5
n+L69J+O0IkRasDu1W3HdS1hrywUq1TLfxvpNf2/1/1flz87JUvRB12rdv+8+lSj0EsCD11urnvF
rAppx5XXpAsuHJZ/XfLssES6AECrfGKJtwld3JGFtzZx8vSYbVJoXFO9bxk4LL2rIM01cN3qjekb
q8bTlvL9Xw8wLylN8R5pTjrIpjn6ucKTSlcCTKoKQYM+bd1YLx5zjKVmFB+uXa7yRgczfpS+QzrT
VAJodQ3vvPqamMXnsTE4Zeg+ohWOlq91piCST0o19Xh7zyVuVCLkBnC7LivQUuk6lkDPSgfgZLZS
21dqi2utiRa41Zqt9CkMV116zQPngqYJd+SyIFwO3c96VEEYjVQ6UuQY3JyWFE0RfVh6polaTENW
BN0e1EU1gIYGbvv13Py8LRlCJUu2ULuUZ6/UO/5jaZB26aMXNObcppmogjSTWiZyL9AKZUnzZ/P1
5T6v/r8vd37S+3Wu6EXFSqwhStB276WYUr1GjDr1wLLqV7bBS++aAJX2myYP3fN37caZX/qIL0Eb
0tcWitvjWMwCBPe7oV9+/WinYPfvw5Zn0zhmpTwL+/xZgoHij9uG4D+ACpkPdm8sMqtY5cLbm23x
KofWZo65dODlLlfaWFo5zYMcaqoZa1W0i//qfhxkzk4CheJsniNaZMjSnjkvfVQNtHpVlcN7Y0+L
Nuu29lStwug29lfwNF5DpPknZKJbzqWWPwGf6UqId3Ge6fhruaomGKCzPTDw0NHQ+sw8Re8YFNAN
NpeqiJdeV+3lpvP1w1+cZ39cTs6LP6Z1NRh9iniXObeoN8ZO/FABvg9SlDkKoJbatlKu6cqfdGk/
vX7cXxxUqQzkz89WkhcJhQaonGqV9uyEORqP1iwgYZBDL6e7xO1qSbrNk+bVRukxhRo0Ik1S0JiB
UrFXwFpMHD66RqVGL1ApiQMsZgkXSgk4RYwL2l90J2x35bW3TYhWS7hMtWaLK/I8p8NXVMnqvxlG
hxqywNrGPS8K6G7ttYPGW5NYolQ7IHh+g07NNsYZo8clo5uuHFynsOTTKFJg1i18Aw31XOsHTHYN
LIi6+yis/Zio6yz273jWtSNpCxK/PbX5Fvi7BGjfSNjhiXBEXeTFYXlL+HAibg0CUJGkqywXK9Qo
7xtv3vXeHfXQddm5mz5DDd2hyq1DJDYt9SPLh7U3TvtpMGbdugHO68RNegO60ASoD5YChY/OvTcy
67Fo0g8DeLl8wxLIJBNtusffq2J8RnUqxGI79nLwbL7z4SXJj0qxKPRtqL38UEHj+GP/1HAbDudx
pQ5Pbi2WFXZrGgwol7cMFA8fbWbuQwKkyAPDQ7lkhzrcD5B5+yj0N4OL7bFX76rO2Eb58b944UjG
8+BIUIKK/XvdqAjxgkjVjXnvpksFLoaBGYTJ4xYNtr9YutdhduVIsGXEd/7KScQctM8tALX2WVqU
925Mv1xuDYW+pweO/XK+lxQAyWmbvDtDNRd5oQDyBQwmyQKqhBlHhQ282Ap+SXh2JAYw0LRk80Nu
YH2OyKwEniHVtZyGfic35CQn0JWi/UWhz5S83Y6kIbPS+lbYuHXk9bPXmQeU9cDsvcsVqVQalljm
wUmbuyRNnxBBusvQe0pkO0VlGRPJHACa/ZQvuauOANrWvmcjt2IBUeydjy6AL8N8lZh633WYW7Bw
I9149N13wAu7QmCRXIk7IwtfFL19V8MUNjv8oCSv8MjgImHV3MAJSa+kQrrM+j4NODpiGup2xmfT
Ws/OnMYdOagkW5QDaqlr3fNYgyaUA0VGuMED/BkIKKqE6aMRHDq9B08XSETtnV8y2mjFD/pD3DUP
jag+sslbCUObUwT1bnqYhoUjlliu4B+ljGi5jDr8rXRrwwnvSETqtnro3HoPnxNoZYouUxoGd2Hu
vtisKRr0zyeyztcT+4LmJ+E/CkgmBzR+GOf5kKcluehzyGwesDfJQOiC8B2p8zu3TA+wH2uWU+sq
9/hBv6T6LJ+wRQTnNtjetmsh6+lHCT4vYyCf5C6sYHmKJ3l8paKmXYpYpL4hnohYuVCi+HsF2pUT
dGZOJyCIghcn6t6ikN1C7k1R8qEpEg7bzNNDO7SPgZQkODEXak08dSC70wpERJssXbDmcYMsVq+J
D8DkYI6j32oO0daDJWNbdF7d9L2W9KSvh/ni3ZNo8QAucoDm2TGP8qFntFqMszXxVpmwcIOXwdQR
EzeunPByJzqfxMYfVzo74VNB72kU8kpoDRY17XfzmkPTxYehEm47VIjAIZ6d6FmZZk1HzwNQg7aU
6TOwsVXMpJX5ydfjdjrXPj3OH9c6e+31FNmBFQTWXBn6pwlw3pBZOzUeKVfEhyzK3rShfxmneEdz
Gyd2wPXkRymaDZG9Em331Nb9+sotXRxhanJywWgqxlx/z8SwLx0PyVAIe6J5kdhdR8KMSSy3uhF/
qxsOA8fCpGtEk0cqr9BT81Cwp3Dvjll0ZWJd8Dei9246VO3oGlA7OxsgIBW9liLqMw+8CeDdQnJ8
4rBB3KJ7UbVg3klM0Bh/9NC/pQKRBoC3GPEir5OHHkqG2TbvLsfo14N0kt/79N5omhD2gdH5VLKt
KR+7UcscactJkKsZC8mHkthbIIiE379kmUOU1sspt+JIl+DZ3A1XutUiaJev09J8mrB4GJv6GNTj
OgJISAP6hx5AZMJ0/s2BvYy34i8ZPdST9yAtF8quncHJmAdWs2jcbHGiF0l8/D8cDPgtXlnBou4P
NiKgFRiWrx/74m6KWDOGj6hgAkuUR8wf8bVKLB/nQ8/qI9jNEvOlTQAJZN1adfulkpQv+Ka9For6
XcvUF6dCQJfNk43twVP8vTA3Elme5c5SVqDa/qcZGPMEwLZEs359pxdza4OXY1L1w9ftfN/P1NRI
G334Z0dKcDlzNRAWRvYsMzGL9yVj2cQNFiUo5ivXlhvEp8lByVGTUQ3ClWdztk6rJteEyeQg20RO
5hXHZ3hN46aJjRnlmRvki+eT363xhtmmKK59ff0LOs6sGY4810GrnorH2VsaAuZNZqpsYJN+J0xN
esneU4tdlfgdFFJzzw9/mvXMsPIjpJPnTnTz2FagKAgqf8VDLqlXXX4nDfAwTlnZSbKUxSMH1C7B
2pzEPS/yrU7dSObUJMBb+ky3nUg2J2KBhKJ7EQSAKfo2wgFy6R50pvn8f9gfDBklno81Hq+yokPd
81Oq0kyIRgjBs8pWaaiD15F8sJLUuia7lCGtaC3w6NayhFchOSWu+cNrdNaPdy/k2iJ7amL7Nm6g
yUjmUhSv5AYjaX+aFTxaITt/DBq0jvJ9CkFP7sRSB14+Ng5UG8P/EOO0IYPZWoH3Te7Kcm0qMHUi
T1nKuSd/J2ipS/7E1+/6NJc+PT+lfoJ2l3LHeV1VTa0UnRTmmkyu5fzGAP7Jvj1tI/LlGBQhZICt
lsmqzXBTMaor7atLKT7dajYFk6H9JFNuF0qB43vLHZDSV9QT5fmfQSCST2tABrjyxJdyfJqs+ACY
OmfCeXPDR1VLbQv2IK2znZWCOLXmBfB+oAkQwKUpyYTqbmHvrToYCHTZkUdB/9RpFQcQeUwi5dyr
1U/8DVa9p10xkzpVe87fB61Zak/I92E3d1YNgo4/qLpRWXOZxbiSne45yq7Q0JgXW3nIg6ivvXRL
DrwuIb/LCKmGEQY1+Dm282crWvfdJouagzcaiCVJx/biRyqzmLzC5VC1dhlMWKtoEA7tlk2VbmAN
4+kb7uPUXoVoGtacA/+8f0WrAIzUu46o8cpbuJC9UVl3QMbRuuRdyHX5x0mgcyznEFsx5yp8eC4G
Xhdq8RBY0nMGXSBceW+oL0oLFmfWVnDmv77+pRiN3jd7G+kjehZnQQqP1wbT1FjzvM0/kCWSYVKj
ZmsbNamvr6TJ2PXTGyUl1mTSZPO4fz9phzhQTdbPDoO0Wdy73UwvCC0ETS2HQ6yCmOHUDzkZvIyR
RqVA74v6hBEvlbC/lS/HD4dfiZ0/SHJl0EwztzvKj+7PyXI2UvDRyK4UcOQO//meXce0UTI2Kbv/
fc9NFkdV3kbWqeyGoMo81JSFpcTb+kc3HnoQ4sV0JTC/uBNZLEsQHibnznkNoQEB31Jztea65Jt7
bXNEFnUTFXO7aCVw9kN4B3uMVsNUvJfo711v+FzcGUzMq3SV4+BT7wtivB8ohWXNSSxXnYsqVHUn
N6IcQL/v70JRXFntl5+ZWWhQK5PeumfTMDSCpq1bWjwCBUUEseaem24Bwe48f6GkNWr5+lKucMd9
tUuPpo99pdp7aR2QMeoEYxS6tXMbjyz0LS/KaavJvU6+5IzGhhQopKr79Tq40E0zhE1BnZyItWCe
d+sN8B5QgOks9s70q1KtGznlpQLDSHk9BApcK1sL4k4NhZfw7uurX5rQNkavEqZELnAezqmRU44I
YHNx2MFClqzxQejS3WBAEu6edd+bW+5w5XC9NJ+AWWA3Q1UfT4Cztws/3U/qkW6aLC9OrjLLOTzl
ADvEjzJ2vJ59XXyfFJMtQWZBcexsW829NI3p2pDuYJQhW6QhgBqjs07CMl8P6aV9jSP035c6e7rK
rEykbmxaQDhnAlFYmFSAHKoiX1/mYoqLRSdKKcC+BELTf+9FMYpnrdbo9COcWWTYKymVS/i6D3SD
gPTWFrdowq3QataDYjVF0Q/Zn6zYOk59Srd6/fp+Lj42wSJai3hNc0t/347lVRNRm6BeL6xVxJYg
+wIyufr6MhePDdbkv65zvjJRvsBEpaDxX2D3Oajtq+wHdDRainhYypaQVxe7WguOAknPtvX2Qeuv
B9f9maL9kOVSCUfbTGP8NDFWaF2tTSIG+X8N4hwVs4ViL1AevLLOLgVzMMQ46vCcYU85S106YPb0
L+gLqlW/8dt6jbS0Ys8aXdklTvXw9RhdWl+kKI4DQAJ2zPn6ElMF5UZQVyNRuxFOtg5ouxZSGiTH
rtiIIb5aV/bLS3kh3QWXvie1DVC0Z7NxHIoegpmpz1FgWyAmODON4dEv8eQlpFd/OwDaQpaeH7RX
RvbCDsaUcwQFWPaUT6bRY2bVQu1DPFnoqbh1ROGuvpkITocqWZaSZS6ksE0YX7nuhUFWKVOwccun
5nj+e76z8ECmBDF5EF5ZCeV2wytfwGLHWbbKx3SHQMbXb/WChZjx1xXP9rDOGJIxt7iirDOfVA1F
ae70dmb9VK3u10mtFT7Bc+n1dw7MbBwtqmOdDqsSRUQlLbYl7hJ5mq+v3NeFuU3ISt0CpCu0DiF3
hj9CVjWJNQE0HJG2FJpOt6tj8le9PKhF+aLiIZRO5WO3HZA6Sc3sCZWLYUrupXtu5Pcku968ZFZ+
fU8XXw4pDJUKXQIk5HHw5y2hwBh2iqXDixI7xbceRFCjYZL5SwlVMWP3cD1fu3DEYP2kMQYn+OZ5
bOg7kdACvQIHUUYfcsXZjbvpyCNq0W2+frwL2A+MdP641tlma3Y5HLawNk7ZeWfR5EHgd1OiMxdP
0AeQ4amHWwiBt1pa7rzA3mH3sVOKcSmNa67ci5zoZzEx9+KawLAMwJ3nG3I/GMRKCkKhzZitSLFI
zYzJ30jv6AZ1CIEwuoG+Xnwn9GwZ2ddC8guvGooy7rtUVUFXmmerwnK8RNhJbM81qWAqqzKyVibb
iLISpVOKiY3pWsx2IUvjolyOJi6NvXPPXzH53jTVqX2qAHVts2nB+GRUnDrbux3DPUyGmTu39fzp
ymBfmGQS6a1KK0E2mE+wu7QxzBC68dybapRlAhUbUSS/yVzHvhlQ4XNPebjpWXuxdD5q9GhSGzEM
OgfU9K+HcpdmIi6ftFtlnYTa21m049apVvllyPAH3h4N6teRspBDtniC1nfNI1nLrKZtX4lsLnt8
La4aObqmnh1e2YguzgQLlIIsmNDKOCsRqI0qKsNBgkiWrHpbgT20lqmjW8Lvsd/iUp1//TYuvow/
Lihv6I9dpsGuM1ENRPR119vgrjAT1B5NmhrUsK+dr3ITPVtlRHrwFmR1hgDibJoj3zYkWIfBL8ZN
W8pAqJixQNuJm57LqQ8THMgh1FZjYqJonKb7nIrR/z61bOt//eSXkhbNBQGEaAG2Xp82WLtDIkvP
MhsGM4IblPVKkUEYbGb0KefKapxKyO0ob2TRLsyuvOcLuG6MiwBUC5mFa596emGVj7FoWfJ2UH1I
pQZAsgupByVlRaTV12TT38utO1XbZLiSGJgaEPt+PQQnKNfZGyEfJoMxqCkJ9vy/374oJ7ONc2HP
ldz/KaWpQJrddeg0ybg/d29zCB+hk64Jhk61G9nx+h/yzizJbSRb01tJy3fkxTy03aoHguBMxjzp
BRaSQo55cgAOYCG9gruGu4HaWH9UZVelMqsru5/7RSaZIoIMEnS4n/Of78trDAaMIl4MWHAJJIZr
BfO6WLBrOFaV8xBD5bgieCTl4iuFBBvcdhPQfLjetywYUwNHwH+c8P/jy/Q/xEd9+/enLf/6n/z7
S93MTJYl/e/++ddddB/95/U7/vEVP379X19IkjYfX9P3f/tV54fN4++/4IefyuP++rzW7/37D/+I
qj7t57vho5vvP+RQ9N+fAb/B9Sv/b//zp4/vP+Vxbj7+8vP7V3QH61T2Xfql//nX/9p//cvPJHDY
ql5L/P/x2wf59Ssu7yXf/Py3/+Ib33/a/u2/+/fivfr6r3/Ax7vs+YH2LyhGsbBjF2dh/t6dUB/f
/0f/hTOaH7BNNIlK83H5+Sd4cX3yl5+d4BeSIQwisWmmrcG69fNPSNu//5f3CxQChxo7RXjGJphe
+N9P9If385/v709IbG7rtOrlX37+Hpf659VKUts3eRwOThwICG3/frsap0nTepoDZCDx7iDk97Q5
sw8v0JYtktCllOYurkBwd2D3zJlNWycgXFTtZyBdYI5nBC/lkLYH7nO1aR8dq4dPXGtilxTFo+0O
w9p3qOW5C0dq3YDlxxYsBGAnLo555+ivyItCYAhM2pcZ2XzkUHisxIz5qQOBUfWhry/JHXRKbY+d
+qVfRidyDQUJ2/qzHYPx45Hh+2vB7pxSN60EdtTfj5i/Wbcb06v0eCntMI5JSbrC2GAOOltg3r0S
Up7U3OCcJf7GiwcooRxkohlZmWx8bYWlNNNQ8Qbll6kj+5skSbsCz8gM8J8nDn/sd/39eXKLp4kC
cP2PrjKtKBbdnxIbUr0JLgGqLwBVl8Gn16KawDfa9pdBg9nrg9cUWdGEZRXYf3bj+VdPgpEdixM3
FzEVyB+XOTX6dt2BZwmbUyHidusxiBjiBkk2Cl/c2ghb7rYJ7De73yZ/9uDXu9o/r1pPJ+Zy3Vz4
nK8sT2cs68cH18yC8EbBOyXTsV53fvnSU8ZaLRQ/NnISjDfjxqxolyPb89dKs5k7rmC2QTO4ujlh
avzm8//rx+q3H6M/bne+PyGGQBgosj07+N1tuMiAEguJxnN2W2yWw+TsUgJt+nbKHqQW43Gbq3vM
9Fu7C57p3+8LgAZr2xTw+pfg40+ezR+23jwbh5eGPQ8lyj+UhgekaEM8pDa5K/Ncud1LHDOu62B3
0HS4bZa2xIznESgg7cfwEwgy9B8KpZzV/8lWyPxX79R1EAeho+39cR4DGPpceQF92Krov41e0IVD
+5wHZXmOhZjC+ol8vbFV2QjICdZu3yKeF8qHq1qlG1OObyPoXtmG5QzmtKobHF5DGuXNkq6Zsniz
GgcSPnPSf/IK/mFbdRVyGwZLLzsZukq/u7oDAFKNQywgzOCigPdPjROq1WNVKB3OZqet05Q3M7eA
2KajHS7cVKIaSZ7qO4B5JXqB2CjgnXRz9vDvn5r7x6dG1JiBMaYBaWrTb/7x2qd4xyIpKit0lMNO
Sq+tg9t3IYvSVpfQM67NiN2YamvLZAS92i9Vkm9IUzWUUPO9pyhuxqUJcYbJ+q2tARRCmUKrbgmL
Otm1DdgbZTNQbjrzJoH1w2i8Yvua3cwi/iSrkrz6CBoA1PV0SPwGJxXrXbcs/tpzsBYP3xKyjVud
kZM+X74Usn9T/myGady7YU3VN5wIJVgmcuLAwlOj6csxSBPQ8tlRD8yDnoBYAcNrVcAfDIiFgamw
9ZReczISJCSOyiKj6m9QrZVR1QZB5Pd02EFLgM4rj6L2APhMzbd//6r/ccSLZBKVadsKbJ369O/H
9bTcBo4lRivsi1NiX5WwXrGbMYdlyait5MQ7bvH7rkfXOpqVvoR6TKKVewwYCGc8lgKsc2tYwwZW
3Y5pONk5NbpfA5yMKFQoY6QnfoZxRcRWyMkpj9wJnUFXCDcUk/2kGdI9BgZAkCWNQ9V2WBnawULI
2K+bXBQRYRZ/Aw8SDpRNwYUXpYgavb1yKruzmkoI5HnihFaty02dm38SKGagj93K79ZkVhzH9K7H
Xo58vz/viwUKsdUbDhfgkIZVZrAzIBu+VUVG4Hqovphxs2mTqQxtDykFlIF1zdq10kQqb8YCi6VL
Qn+vdFkcTMZlpBZAGa3NDf3t98wdu72v5njtyODidZOzcV0Fr3QqbyfX9FcVYrZoFDl0RS3YoTEF
622TL637JIAJBi7NAvCZemUXsiN6lmMZyWXeGKbGcagcx7NeZuq8EPrFyoWsMCjni17bPsHUDPb4
oBeXWbRjpMSm9X1a2TnaBBsKXPnej2rY088A3IfgkPAzOQjfKCIxaMN6qc29cx2i16zqOC4LObql
RcLYMHrvMRfovVZWg1XMvuJ/ybhsA43baIDMcsKCdz+TIYZE5CZRQAQoHFFabfWy+AaOLIG5oI9g
E6bpykkYVss8Bbemg+qkXOYt4yhiB4hPu1LLwLDj9gZShckpNzCNuFP8FDPDtx1t/cVaKnWhDXLw
we08l87romEccpal2Bpyr4FCvsFmZO+6ElYf4G7clH6Q7yasYrCLwUoqgQmBvayxbosab3s1S3Ra
Vb5h94oMJK89fnRFwM0YtjSoMQ8Z8564AixMsOHrBLzjoS2idsBeqHWetuu7fFhpjX2vpFnuMKWk
V9knah79yh0yaLCargZIpSQubU9TuU69oIaiIfCHlSrdLSUeCyNJIsuNx5ukVskqfzIHCaGfKWo/
dc2HofbIJZvdeQSLtsde5RyGwWPbp5U3g8ccMD6dw7yk1mWgP7aaJpnvc8BqqIzMMfIbGxPeWc4r
P1hO0sbdrRd5sZGd8bEkbb+TpWYdZJV91d3mUFVJdoJO112+/+EtAcmNot4mNjtmLyn+/vB9PRjQ
naAHZsu0XEbLBz08zDslbrSi99dwaxboM8WtPdMsmDxAk27rJkQwmr3dTl3E/Kd99Kq7vu+akzN1
BNpS190XnqyQkRGt6TLvXlrBSyYn+5ioJlryJL/0voslBaL32q8Q3YBZ5KNTTWQea0XRTPahVzRy
By/KGPps3wb5N+wpijhxW16EkE3YigL3kI4ym6vDJ3aDe0f43g73nI9wrFLrqSg+Z26fhdkAcLpz
F9b46dPStfNtXDYKMJj1AgZIgfNwhwMQNy5i78XtID+Mfk/mqdc/mslFhVk7xjPe2W5l2dmlmbil
+YO0GO7xDPY03bPhZ0MITUu7kAws9KK5AOfKwkGYb0LNeahlzsvQ6FZkB94ByzSZuTlpj2MHG08P
pn7n6tNAhEIU60BhRGxq03pSSyiaozKb9G02dGj5jUPQhDVyY8Sx3MH1w4iqt+2tV3drDDTWWizt
twTRbwTenOfj2d158XayTXTiXtpTDmnlvsIhPJLdKlS+3MOhv52syT+W2TmxCSM6c9ZFPjryvBvU
vmpc9vF+gbY2ZUqCHjVkyMbBQbfsXTtpnk36K14+96eMQDq0GtPYQBH7lLiDd5oXMz0goHoCEwgc
yg76Ax67rd5X7WloCUroZrfBeN4QheWPeHE/Zw6RAuywOfDAfdDGDAFcabnxVSna9Yw0CYO/VQ7m
IC2P/SjHtBWOV7VW2s1LiHuxC7VS/xrII5vjZpsY011hl95OH/UjE/UEKxf0vW3st6GwtCTUAONs
9EynKsx22c2H6dx0pIdqt9zHufB2cfrM+orEMuNWaabYcbrZ+axG5lSklZ/LxgXzO41RZuZiPaRw
Up1WplE6DuwMBPG52J9X5lT3QICCs+1xdOnoH200eONL+igc7UGZeB/xdDzXeTKsbD830MsC4Zpi
DciYhRUjmaZTP+RpOPGurKhD1esmAfxdBE55dW1pq6DJQ0iE4z4hyRpVan4sW2+ILMEUUc0kNtbZ
CrYevgNbMX/DNmHYzjjXVnYDORUzFAAeuKxr1DHwDmF1C52F75oPCP0598IhNsZDJcdQJEa21xyH
2lpcuutsZpxmotm0CgBAt10Rh6XR9pggxMe1Ibh1yvrGNicvNIIm2KRFcrF4f33ek32ZPLDXrCO5
cUcjPVqLC8XKweahJY8tiZ+D1aWvrqFhZy305sAkdHMgESJDJppRwi1qAnNm7rz6S2sa9ZXvyD5F
VwcVLMSUpPnNKVjv48w7rmgJ9Tcy99nyiCAJi5iSqOOLbB8Ms7spmQ7iGII18PpgSQokSIM+c735
eRFR+GKT2/VzsgD6I5O/FDUpk1w9683UXhgH+nRVmWYWjMYq6DXuoGozBRCPBLN2xqyq0BEtnE+B
OqVCHLd2Op03q5rqU971DxKNZxWk3EJ8EwHaJD5koolzN7JJmVWM/sZhg6nVySeLuBUMPIfjXHE9
5uHCWUmLgQBzjk9zPy+PjD3pG3OanlXSytCsUmzVXfFI+ce+G/xtutcDDdZbO8qVU5o3Sua4pa8A
pNngNq9aTo6JQ8lUIO85WuoWQkZ5rPzpTvkBjpx4mVlOHfeT+Non4MFTR7y63UAUL0vKUGcCA40a
YItJFYDSBuLL4CKNWwBhI9mxt8qumn0a2HHkW/2uj1H7uI0xRbpkQDGJsVqYpnhoh2/Emr/IRRS3
S32alpa7dH9wMRHvlrp+qzz55pl0NZSA4VO2Vr21K1pO7aDL1cQeD9yDCW6wGm1K0cwY5dquHFFr
kfySKz3VggMRoZfe9F5LhGGIJXApWFhYZVEvqwzBJC0aE8MY3LcNXp50OxFXWTmDhqCwxmpNlw9M
IzTeAAnRZimM+D6oy+2c1I8QsayVEQz6vrC64DDzgAZjpYdx4G+j36ZbtzegPRoB86pXJV88F18N
I5N3rWLqyesaZ5tMtRcmQgZRHxOVmPx+U/U9diexdoXtHOxR16J+oMhTtsremV4dYO1sXxkprBmA
BR+kK7s7pQwaexZQ1Djxx4NjvDGvGqZuVTzZnhEj0Vi0XRdwspUYavcONLK7vgR6atp3I6Yaiv4a
Rm53gJ7s+2uSWKDidUFhu0dMluXu8LkO0ExP3mWZzOSh0VNxSEvOKX6+05kuOAz+shlte9jXCzma
ZiAcWMxpcWb86n6sidLKdoZ00rKLkstr1sZ4Bjp2ana+G6zBelTwfh0a6HabZ+e0NYp11jmcM5Op
3S4cKxsoYk/MGZorvcVjo6q7um7abWY/GwEb1KqxPmy8tPsYQ8SVZ4ZXpC8ZMoQj1fg9yedSngOr
eGnGIt/yhti7az95a2fmuzMQ3XQCdQ13uVGroWLJF1cADmmd286eH+1STsyoafkZwCQ3a1RZ6zEx
rqLXhbiJmIxVWXpfginDehkXwy6DSJyiFA3GVG3qlk91XHKg0nXLeLVLgpyHkU2JWEEHrEAtC5aF
OHsdStRQZeYFb7MJ7dNKLn2StW+5/7lptSv8cVInQZcxm1yG5TiNFVPsn7Trpw9qtrMTusFybJq7
md3jphXg6DJ7DCJS3jXn6vsiaT63Ilc3suD3qXpOs1PBNAy9O+CJYy8jpXGi8AS6dh81spu4/jH3
5SVObNwWS33Jwa4duRrmUyWclYWa6gyM0I8aVjy2OpO9RmY6bIrSuNM0E/xglR6YhufdM1sHOJkf
b9zSt4jt8wFJK+fZy5NkE091t4vr+KkpE0yJsCxyI03Ohv4ksq65MfLFIdjv66HvacMlng1GQvmO
Zcx5elfuumgI0nIbDTBe7ipfWeEwjElU5sOwGwvvS+o05c7X5mQ9SPpwwXX0r8e148ye+6SJIggr
v9hMRWDvNOCy7DqKF2ExEhsLAJHEjXqGT4MDKqiMv/BisDYE0ARuE8BjvVRyzR4n33oIb48Snk9J
Wxp74FA9TotzcZoYm5ot7pEdc065CuaDogDl7KplFztkanM/S2BmDd6GCe/nZpmmgw+4OxxLkPfM
RvbrZV4Ekne/PfSsh4UP937StANdYIOP4WgcghFJ3zxNyNk1Oj4D42JN29Z7ugZi1wyLvaIqZq9U
U/tRC6Bvx/pqHuJRfdNi44REQkKU7NhMqulotL4B7A5xSB00RPCS8YMJbCe0kxqabJrbL/lSp5HF
K/2ct7cxtr7XLD8R5YOWzLp0m1QN51+MuL1y0TDLeoSCqxjv8RjzlKbnrwJAbqGnD/rdPHpMKo7u
ela6v9Nnsv5N2ZYRHoNNoYSApo4reAriadNY4qsT8GNSzTxw/iIZzgvvWw9ewAqNb2YL3zPdDlo3
rlTnOe+lfGD+uj6QXHyiV3bRy2qXqQHs3ag1xwFZQIzQCuIdfyvotO2yuTEfhN8ISoRRwvt9Y6A5
zb2x2Hd84FZ5TV0orXWaC9ogD7ykn2av/yZLfbwVtB3XtZG9ZraePMR9cgJFnErXuHKvNxbu2sC2
JSExC8qfSLI7f8KOmQ9tsqnaBuGYXZVhF8DKpfaSH4ZRyW1DLXjT9dUnbxz8B8j+38pY5jvb5WTC
clojJ+Ez8E84NWBUdD2Dp9ZMcw0sZcwGGp27KeDmP/hgaJtUay/Z9V+pQ6Qz9/Wb1LWS4xgr7Waa
v9TYIWhm1nnUjM7nJOn9FRT4S/FdbF+f6VBUqzTo231JxNBkW3VMhwoIUYcArYpHgfzziOamQhGE
7tAMxq3eNhwPzBcr58qbPI6iumtvekmz1FDdJWY8OPH4xRmavwxdyek7vy6xDtXZIm+AgMLDXTf1
sgnINa2ohQLV0AF+Wnn/JeMUGc560qyXPlcvteEPa89s232lmoqCI+e7xfGaVVpq8TkP8pM7VxFL
e7CLTwrh2Un1bw1X8dnL3XbfltaD1bfWTUUhmCpDnMSMnzUVmpNCi8M6xklnUQuGpFQtfIjLWeJE
sRnutdwxXFr3Q1sgYWppz6k1xwqs4mNLA2vt5N6bBr/U7PN9ks+P9TzwTNjrjPyoRvncRso9x8BT
sZQ3SzU/92aPXmG4nXNy5cLpQoy669Slgt4IbUOVfY/C6q0oxGny6nOST3eu3Y/3y0iBuw/0fZ2U
X2PwW1vTRtDOBrhM54esQDtEQQ2Vx3g9zyeVWNuuBTwCpXhAM7/FN79ZqKpWTUqNgS0Ko9F1KAEr
RqbU9bDovlYKIQpACabzZLOlDnthYXhmyQZJzpR+wyuWWdCpvD5+L/n9fXfr9FM4tfd5UIRJNx9i
c4HD6hTrZRrPM2sXTo2pCAcqtWaV4a+g7GnVOH1srf2sTOlEPNvHpBuPHMlYkDissWtttAMOn9vW
q0KjUR9eqZ07rX03OOG29o1jCPhPalcSSdAccdt174spz2hRPrgT3Ohj8l5wYIMdnWxkbtK/+mhG
HFD6CDDGtuNnzfXAOGl7nppa57K7mKI+ko5WYIwrsYXBk9ZrnXFoQ7OynZTzNnN4HwLSy7W5Qgrj
racrJDAQBo2QuMBiZoG5L1SXbqga8fIZnhF1AWMUzlSdyjxp16kOp7GWQ7R0Obe0QTdXMnXUimTr
VtdhkOfLB1WKmVs/pP0igPI6caDTte5tzHFmB1rzrbGLtTdey0Q+CssAXgL3gHXj517EvXU1ps6w
HygPNhMrofSmCyJmDfmo9lku47QZAoCipQi/31kd7yHDqByN2VX7wPTsk7bk0TxVLwxWOZdONdZT
EjQvELJ4cqObnuPFSNdx46aPI1NLvfcu28Dc1XEX3OMU42xz18jGiFTVF0fTSdFkY3LD193skMTv
FEri0bKw2zjFiVnuy0AD6dJ4FMNtf1wbCUdI4Gpbpyu7g6VDlxmJhK08LzcjCEF0HxqNZvy1gFk5
+rip7oQs/BtdjlCJvCMNvuksRiwJetn0RziAipDTdjTHKaLlbHEZ6tNWq7FOjkbS7TqvG0Oz87zd
lDnHbPRBZRsVtgXl3lA2UJGVTPupdKYbPZ/9cMajGc0LsuwCJypNo2HrJ6y+lM/Lva1zQu2n4jYZ
+Qy2vSKl4aU3iWXgDnPEWYP2TTqWmy5nrg3RwXo7+3eGQvybL5p7TszrSHtgc7E0/XbidAZ4zKLu
1hd7dxAAjoB9hiM0oq2mgWzrJ22IlJ3dey33dTHTCCyW+Ni3R/Zp+qq9fqoMh5MkyLf3ssaFmhPf
0r0GkBZ8rU3hyq+dKB88BJWXto3Xnadj+9GYtgvKe+mU4XWOkHoUJebCDF2KcttS8GNkjz5kEgDY
oLOWvntyYrEgCJbYm1T6bXCbJ1bV+ITk+GuGm15KWW578TU3Why40zjcK2XvS7qKW6RbNbrmLffL
PR3IGRrvFJWW/nUYMadprrq3ubiPdpG9tYaMUmfU9+lMBalwyulErepi4F4tIXk8VDN7cE/t2qF2
942JGyeWh94w39tKn9ZCt+Mt7XczlAlHQCcejTtbUh8f+zg45vP04acGI3bQorfMNN97Jlvmys3d
bUcBMPQ7mgMpKtJBEmsIvMYNq7wvHpwZ3zGVbIyrGcrHEiOr1z8MIiu3Uy7pkE3aXiwBWHs2U+wA
hjDW0jga2YxmEzvVHAb5jkvF3+BQ466ScFzos8FE1gFPwK4VrvoemLti8SlS62yKbTFU/qurtwcN
gu8qsZOOfs1nbhviLMA2VMHiP9TVB2c/ptVs4xvXF4Vmf4Q/HBvzVsRVELmItqlVGHQ4/DG02QWG
na69WZVm3nhjitZQVkC1lAPiBOoIHhtnM4K0wTxZdyGtKxdmBmFbMuBRqZi2nM3splna8pAiXwk7
53bIKNCmskyuThBEDnm6CdKcwbdcjrfAWV6Xzkah2nib3KnHbeMLqpS0by8LrZX8ilaPbQoMIui7
i5fIcEE+dpEJ1WDB6yfotcA10YgAUtg5IbMtcGb4UzxzTTDz2RhXC6HrvffNyDpY1ykNh15epnxY
2yVqzK5NP7fLzajVTugziIPYcFK3btrkd/lAkyYXzWfNkRCBSnzntBheB3GVGpSInnVSX4ifrTWV
bOjFHp+FzLMuE0rWoBo+5wy13nCP3ndA2W4sm18iHm6RH2hnw241ZhecKepq2nqVmR6nFjy64Wb7
WoqWXkixGrphm/J6hO6gUSzyxjYEqvmQl3Sv3cK508WQQ/Hx34O6okQY69hyhGavZe+ngNu1/rbU
ky2ZyQhg1LTPfKvmlEi9UWAEWoOKikEPNdm5xNl7gvZcQzByiyi5eg+6lLsbVf2Nn0A6anyv2lBr
HPc6m1aLs9DOkg2H6HzxN/qINHxWX3o/btlZdcm2o9957Pr5k4AqGyKgActz7mSZblyLgGhic8Eo
Wg2neDq1CkUIbeaOyIAqtlynRzkr9F59v5WupzZ5U570JmE2v+/2veiYP4GAfOfrxmdD1+J1nkFS
AMGw8aXXhzYu3HXO/oYlrogcYXyyXQxJadH2IQwRLKK1/waUvkSm28Fl4vdNE2tR26Fmo92ZxQGP
Vb7JqvwKKo9tZu+kvna88ktcYkEmbt9M864ymIYrlkZs5vHQxWa597p+XRleqFPV5SwlX82kVBvp
qde0wuUC66lK+y01MQjJQ2rxjuML4QiBOanK42guxKXh9N14RXDfzjTmEjYsFhuziCWGw+641Eih
laK2Fqx9DcRpRp1/EVK/w2VvX7wUUrzwL3QHhm23pMGB+Yg+sqUMQtjQ7cVbGAKBCBAuzLZGQ1Oz
AHEQD1MnYa85s8NgTyGyl6roxG0MXmc3JYjf7dyQp2A2FFaJJJUn+xPz39ftqAXgyaVfgfWBcgRh
MH6SelB4UpgcGO8Mv4RCQ65Qa6vyWMfJsiUwCzExFuGYO19rh5HKvp6Zu4zdnCbINIcc/LBPaMnN
HKgXRx/Y29rjjYaBKOx9j/fJT25KJoXV3Pe0EIpV1VbdnUG3hi03B7hZGvhodLw5/kuXZw+BY13A
rcPjJzZlKQTGeEA+HNQWIcqP+F5RM4+VbHe2sI8g4plt2s2pdht3SGn7Zj53rgcP1ShZrzs0ORw5
6dH4n/Osx5dUMwXZuRgS+2ZTiPE9dnK1hqxiHoT52fBryh9sz+lJfCaY7Zig4RGlGPNpQWopSI+v
e/99VK67tZSZnywq606aO+zJfEa8VbcbuvybqyDWaJ+oWI/nppEMeSG/4/yGcmSiWN828qEmFoqT
wazX1F/nldYVDLN38hwXNb9mRoyAsSQuBGsB5+IW2xwHe90tb9NVKFJzX11b3ozcpUQHTVMq33Mu
PVd6wux8QyOu8QEmu8spVVa50/LiqliXVK04nz/2sXvs4iV4cMgfQj+aqn3sSOcq6bVKfJJpEHG/
xwVZVWpHaVA3iduw7cmIY/f6yqF2ykPKjxxTdTkkMzUh3aGgRgUSFQu5t9ooz4WvbmBHccSzmnNv
GOkdmH7v1E3eTYcNnV+YZ29pzrMzp9ZqMatV0jT1xeoTa+cZ1EWdrv57GPfXnOgPecd/pFP//86v
ejadBYe5hP9zfPVv/1P2H50gvPr77Oo/vvnX6Kr3CzN7zLrqjGQS6nYId/0aXbV/cewr88L1Pca6
IJT8NrrKHL7PHALz4oxx/ja46hHcI6zuQRG45sH+X4KrBnD+PwROruk2i0ILIIYrQ/vHIJSPkw4t
oKB0mGofbBW8C065U+f07rZPHPvgTBAIEumj5fXprLuFYCQqOcxlNYTSEsMqxgOqKWYhRT2f4nmO
Ot+v9nXaare9Y8b7qbC+OpkrwzwNkjXcwT1YOaSKVXzT11W9Ko3xlYgmlXuReFtOXNl5aTl764t/
0zAqfkPu/I3sk3GivF2HRckG3wP/FcfOJh1T4lWLJmmuPxZjfNB0n9PRbB6Wq242deqndOkAvDt0
xCbbzjjt4T31R7Ecv/9h9wZPLEiCcCr0PqTAXGwtZDMvyrVJa9X1Q5HM28GXw4YtDD3Q663aYVr7
NFjzS54NzTmovOk5EcVRTRQNqZQ5K8PixO942VVIZS+7NCBrtAjrFalRvc8FwbdmSliDMK2uzUny
kHK0VhyiQmNM1p2wjloesFZQKrEbPuG6rL+w3Y3YIdJ9w3azyxbYWYaPSNwQWnbB2/w6Ke/ex6FJ
PxUj2NJO/bYHcB92Y9NCi0WAZ4t5K4el3RNaW0A6r4M01e7cPX4pMmjpxSvqA0VBdoOxcSuHub94
w/yRJe6Olz/dx4I7ZpuT1onT/XcPSVl0+U2+2FROcu3ca9kUpWmZhzQeAELYDUUQ9vurpbSK+6v4
JyfNRp7CEGS5qqxhM2c4OdUBdfAXol91Oq2xpNlPXJQXhYoyIpTSraaWcuvSAavsPWc/qhTlomum
9yWEkM3gGHJtVzGNle3Y5SUGD6s6yAwWY1MNT2wS0iILTTp6m9l17hJhssQuxlvdY9s0TUmmwX2d
RgYqirF59qXdwq+/DEhcU4uDg6OsPqLAnYKOomF+LUOtMt2wwvF5OBru1HxqKGEPtmqwRY7azpxY
/2kie4dRWdp6FojwpNl2kaMCa5NJL3sSlf5lGOd2l1blfS2mT1yM+q5t3XKrxcMSOmizntyhf7aI
fJ6aIYNp2NoWJ+nmyeo4nBTpJieeszL4uJQzJ6GJPRvHAHalvmu8BfPe15p8BeOK+g2f7BWWq8/X
Pt3UT5+sdnx0xoT586yCTNVZoWRciP22GRodJmfBGcLWpL9Kx97kGIZwyv5at2rTMqZfo/elSXpv
Cn/jpNqNCkisUB44KpExlzkFUScgACpAIGExzTA+inZtLuOp4HqniKE75HuoWRpGZJByW1tpMYb1
MNMNXUt2HJN+LFNxvKo+e7vm0OFpHzC+GeBI2lvMY6vq+pMHslO8xvGT7JPDhN9nVXpQh91kuZby
efguP0uuiqVsxm1JUdi/mipz7uzs99l2+TqpsQRvYzBrLn3s6anMErXJ1GMgypL4jkVqqqoRfxf1
7aJPX0YbnVPTUSobXfpOHicFh+RXGrTvOUqJVToH2/R6wpWNt3acAVOYxTmh5ZNCkic4O8Z4NSsn
RVQNheAY59GFbpMboZcEF/nMMqIvu7UXg9IsFboYY9Xm9XxIG+OYmdqwLd2Og+lVrNfXrbUvR147
WQTTrsv69/la82Gku9yQ+FCWnu5gmQycQJMhzBRmY9fM63VeTd7OJH1CXKrRwhYFGrqzyg6HRTbR
mKJJ6NV0kf+Lu/NobmNJtvBfmZh9M9qbzSzgAYIUna7MpoOUOO2971//vgIhiSQoSleYeMOYjUIS
QRS6UCbz5MlzHOMsj0t96if6lR0LjhZyXVMMHKyllzuCHA5WkGk52pZwt7CZKBeagZhNB7Wlxms8
IClUk7jGlNud8uVU77wm9Sd61SqrdiQiVaQHozDK4J2XrbIxmCaO847fKVbZLfLO4bukkKhw6dex
h9I20m3lzIC/sKHMwrVROe8klty8jPx6QcxdKEl7LkM4tAY9oSNRozmysrulrWb9pJdqCaGT9gx7
cVRONGkT95E7o4cbMyDPI9IDfgsb+6/OKYJTfqEd23rLJr+vbUUnpcoJ6B39vVS7yMWASy6LYljn
kqWuJPvzslJx3HHCGz4QATy0xarrEE1TYlIv/CJ92ukByHDaooyBnlJfoi9pGlAysJfSy4ISX1Iu
G0g/azXJPuiGU13UyThLU13DURb63BCOW0KVBmhCRU+2uIgTrWcB4ZFEAv85lqJ3WuRvFJwTcCi2
rC+q0O7V8MtCMRQkLPap+nqGGZ0Hisk7VBKCZx62TAovnrIrZwOGxzgHVZSUylKn5smvLYoxPIeG
P9epUmw6hSc3pKlbULrv4MBS9QpJNwe1WyuFRhpbhWeNnCKRoizjkuzbNzJKVdhmLZzSxzWLDoTl
ONjWNAvjj0TuCvLNAwaHuHG10amZJQvwzI8wCeslqYY+8T09YWGYJJe2so5cvV5lgXrjq6Mzd9Mr
vYyTNYKdi7CBa2Jn44e+cSx8sZ3r3ldRhYiKaQoHYzGeJiqmlpuMlVikDrBJIc8HejGAc1XrlEmT
OPkSmHndqJwmmt0s5NG983ffWBtLC62TPvUxJspt33/AZUFfjpz4dANB5x4K9zTzq0XDmbLOvC7a
Bn57Uxptu6RVwdvSrN/AX90OlmpOTKmVz5VRmDe1uQbOoPiTwWb/Vu4473DzDPw6+SvXqxgjST2a
jb4oq1FOvYBBD8oSSPimtypLG5OCbQ1qUwShO0+ReFkZ/V+VtCaNNLe7P1rxt9g1rU0AgNK1rmhT
LSML+tG3P0b7g9N68tYHSt/GOEHmDuapcatgFDfAd7Cym8CjrtSNvrsy8Qd31S9R3FkfrFaTlwbn
BqbFVjxRv6AZoE1plm4WqQ17KoAaDcLrphp5ny8VQGQ3JVt+rWlKubJ6aHi9gXSUHLszj7rytoDC
V8OBhICUXXKLZtdOzg1aKN55SePA1nE7/dKSR/md6VI4bkGC1eD9GPjzkP6LqdZRAUUEdWN7fgtd
L89WaGx9zI1MOUvFH2rQlXMptvKZF9fhaVhjAdIlXXnTOFpyZeJKB/Jb3oRp8u9GDghvSPNGNfIX
RRXrl5Uk063g9JeDDobo0wHsgu/YEMpmcLKzhT9YFLtg2kYJTQ5BE1yCR/dzJ/abmzxNo0m0LqaF
4xkf8r6CkNxhbiL1mQuro003rJdsyjZETAJ8qzPtaSUb3oaKdBpqFHg0JZtHJdByCyB4kRlwALre
SJd2mXhz0y7fm/hOznLNGtdSplzxDOFXf2ymaWd/wjy+PofWYa5ks17Dui9nspx88Qx8IxotIB7B
jHdCfaHfYPgwbHZ/o3LZwWKTJmkcnNVGft9U0TWsQdzt2jY+4zhTJhi3E32a1SpWG0oNtHWonVFM
Wtq0Z5ru2xduhDmF9GkELj7rOVG7ykoWbSxoCZKs0waXBUslpo0irLHWK3FAw4O6XGru4K64SRhc
K4x1VNgQOosPIUdU0RegBBbYE9JRy6xM0e+LrgBL9Z6bKbykLa+baDUObI7Cca1hBGKo3mIsm345
WkRyNJOuVTNV1p4ObAbtdZhEUL1XiYz9eqXQI9AvuXeS933lf8ZrQadKqAxnYx/NFSkvQQ2y6Loe
VPtyrOvJtOj9cgNwid3hOLKZfQzviyzRz2G/LmrTCjcUgLLTqHWBuy1+H70Ue5ubhBgtxMKwHO8q
dJnXaIeis1TGbHeLDoYhLr7qigppvg9v7RqKBMy3DT1ctKHYZB7gnavczfxZT4/2wqA7wOkiUb3J
yjnembgcQ9Kco6j0PpbUuzCJvatau86chsbYiHqjqyvj0gn627RBMB/7G9xL+rpclKMgpIbxrMaE
d652/jyAiL6QQbdgA3806uHMzTl6gCvPAqdX14nTfqbJiWLtiOESvbvw19Fa23bENOtU+0RXrbt2
lIw8obJujVrCmm50VkacllNu9gZh+HThAvfDMMjqOl9jbFWsrDa0p1zqS5kYcg0RPWR58qFcQTDP
kEbNMcFoPOysQ7O4winVm5ArrikM2UuoS5tYJv1zaNBo86Calra50ohf5jTVMzOt/W9K3OgvacHH
0kq0eZe5yia9dVpB73MKYzs4aTS1ElnayIm6pmdBXlc2wVMdmelNQusDIYyzGD2zvSojE1BIU+Dp
AbFrcmkTSbkAl1rnTjW6juYUqaDM+LE6ieNkXg5tCQ22lmm7kbCXxqqwD2s4Q1WAEO1ozSEdoLSp
afxXO8rn5hCdotOEAXZLm0QY2tRwIWQYoXPeS3MVAtgsbctsLiSA7LKBbVHoxaIdkm1S+0j/8kh+
ld3I3GWb3R/5YGNHmPZU+3sUjWiuSU8zm4ovk5id7v4pj8YiTCT1cxmpU3owZXwXKjJXw7/slYBy
SjFYs5SI0k34b0zRc2LpwT5VrHpgg3gRPLewukIuZpH1hnXnIq05dcZWeRcE/aUXyPaE0I42g4zm
k6xC9KppS1ibjnAtN+5k3+8m4AeQO8y2v4g7ljVKLLLUojGQB9js4OarDNBP/Wxiq0IuMMKhvfa9
Oc0WlOv89y3hOJKY8TtZ8T+rnsVXXyX4f6l6PbfDLjojYNoMYMIy83seJNRbpEYlHFApRhrOpybu
AL9ln1Zb35gUyKwscr2NlvSYBJgn61eEutZC81RQaBokUf3RPjoD8Xvnj5t0VEqqLsonUqz83dB0
p32ZXEMm92aJq6cT+5OvYjqtB1a58E3ez6zCS4/6ispznhV+dpqOM8vSh0u9QCnZ630uugGG2miw
R6x2W8g1JUZOnnlTS1sfa09ynaSdNfgsQI6tyZC88qqTo09FTpsYjQVQOYcRA3hkDc6yWL0jrQlg
WFXN1gjti0ILgkWuKKRvyKZvoE5JE98I9Btbr89tP9K2vm+f7v6SDKp/qdIVfllWHuWmNDujemWe
u44ZzsgejOs68CY4dJMtO+k5PaUWIPgKWUKK+2ler03s0dcoCSlbqsantHep2zTj+Krzrl2OdY86
mRcUf1s4RVjh2bSDqzROEjo/a241csNEXyhNZnqHml85XBtlrUzcugbClxIHykn+caxIu3RBfDJ0
ew2597opi1+omWgHaiYAfKpNIgHByjTk58o1naWOtWrUNI+MOTRvKsFT+oGy2zLR7ocQ+qaXiO1v
e/Ws6XBhTY0FpOY+wGG+Lz60nncRilTOEaRripAXPd0gaAkYk7hXv3ao94WJTc+591GNlFkXKLeO
ZC0KHrigDyjStOIXXZ1P+7t34COhtIW+tUbh+0Db2gzsLjJCGGVW25+CHL5vygy2Vqd2kFExA9iJ
9JBi1pYyTB8hrC80CAvRhycNywS/fKs4xOBaAsUDvPSxJEiH8seALXAyox4UT4ciSiY1iiAzudeo
yiuw+QMkyF4f81AtUQyKZSSCzCZyVM/1vqQhUO2uM+NZRQZcbURFq/VMfRYFyV1Z4zrs+e93KEQZ
nEIsRJFi8foneOGpTQXkBjE6ykrOczcaWXZ7T5VtCMOZeiuXFM/UgVSToKNLVp7qXLw+3AEgTJj3
eLhnG6eC0ZVoLcPlnrUhSqTQQ0OmEnDVpr9Q2VOftr+zlkykUFGdxRVUxWEVMPvJF1rZNFhqWZ/C
K0zTaXqTxn0LDoUvOd0JHFvauewZKSTI+ix0wV7MqDxL2cP0EzV3ZSdfy4mJFpeCPIhRI0GVkT1z
t35BoSycRVBxf7EAD4XYxAe26eQRfnDsgWcfOKuRYhqgls4ildyhJhBMm+umze7zDh680+dTjrY7
sy4u9KD4xTo4+GIYG9kCDhM6qsVqfDpZhuFBKqyrbNYBZkzyPPpY0RQ6xyjxrhFgwevL4KAR1eTM
kzG8pRuAA/T5k0pWoejqADWqEx1LkSR5U2iCly0MqzguqFopl1H/C9W3g5VuIslBMy/HNvuNusjT
Jxw7MDaC04TOgNieZbW1tSWzQKLXBRyjU8sYPr7+kIdKO2JEk4KKhdoMNZVnI1LFMEjwjWSmxvD3
OmlwAGbQ3vDBNbAVh0qTgPqFxRQPJsQNY6LXarx6/UO89NQKGIghrJiEuMnTp0Yug06+QJxqrQP1
RIZGEgxRR69cTZwDpIhm8a8O8cO1ZND0TjnKFH4RD1WhRyIdphwmaVWF+zHjwq8ntZ/vx4QesXen
+B8oIT5SyznQwHkogu4VcnbiLzfZn73om7jMDKmdwzf6PVEdiwKxIozcnhQld++2E/V57V3iW7R/
mq/I7hgmejk06eDviXqfzEHyz39QGvf2P1bUExRxkLtgd9uUBGWObMZ7NEuHH/9QTejPXvPkAb5k
TVqXKBVxZ6ePpYFQ2vm9KXj2Dj+mwOQZ8XASdU8U7cQcPJ0C84TaqvDIcDj5eMF/awp+Kq8kKsxE
lL83Dc/e5cc0II8EoEIYjAgSTba7g+fxStBPHMrSlK1xIsJ7SeYM+a+shGcPcL8ToBIqUyihWJpQ
9jh2Q2DwCU7JlQrqja7P09VgnGADig4aLm867WIyi+WtTYOMLT23xnHTYJ0YbHc6k/CbYm8IxbWn
qwHNP1sj7EDk2YY49QanAR+qh0X6oMz2/bD9G8ejqZ2IhFFsCeHw/cI0aIqq0L2DeYUjo1L5BqdB
iP4fuRpMVNWwx7BM5LFUuDDPj0j9RNMFZYSfGEQS+2n//78lXjkbhNDM0WeDdaITJGHxaKBxBQ4J
d+fxprBP8MuA1YOWHNEq8dvbWw3cc/sj64hNoZxQSSIq17EH2iXfT6fBPGGNaEyRyizJ9ps8IUEq
jtwTBkQuoW7PrYP+N62sB2EDQlJCqlcX8ZMhtswbuyjwsz3+ojAJIEHViB9Rj3NUxeYIfLQnVPmE
XIbg8fs0vblpMITaH7DWcfclUSJhESwHBNm5FoXY5aNpQLDSsFgEqDgA3NBe/uaOhr1G59FRpMFy
UFXhcSHUmqF2PZ0H7QTxVhAloa2x1+B8a7sCtOH4w8E5QXALfVKD4EjcjQQij5eDfQKlApVSbiWx
ZwSI9+amQRivHbsrHHY/fFXk/sgiyRkOzkhAPpulh5T9Lth+e9MACLRPdY64MDkE0c0gUt4hWYjC
Pl0NxNoW4soO1F6gNS6MNzgN2C78B1YDCRVhgwKXWdjMP8sptBPFQBxIpzRi7vnPb21TIP+yT3WO
WA36Cdk6oC0WDjtTnueLwQb8Jmi3QVkhgb+5uGF/UzykOn8+DYZ9gtayeEgcUcWEcAU/PiIFKrPz
f0T4HJlTcYK+vdVgCOsdPtafTwMZpqDh43oIdZL1rxEZPJ4GEWUSZAsp3F1g8eYCBzYrdKCHVfrn
0wD6hNkZykOUtF5KrcwTBbFhZoLGCaEX+gYvzJd6RP42HMumoKEV1S2HAgQi4s82hXECRE8byM4A
nZc9bMLfSrR/40XfAe6pH8Rfd9B2cF89koj/5Qu+7YTDN9ijuQKoE5DtkxcK+fiHt35A88S///Uk
l98hzo9++A2B3o2z//X9Ax4O/WSsb0/17T9XwX15W37xh90Phv3H3GvSIzaf3Kaio+cfEM/TeniM
PH9f+D8+14EG/vej4dVhhPT9fYlOWXnYPCQAFRbBf2iMOxhU90/wc/EUuzvt6BGgKPx8ph7Ch2PH
eE+XH+YAL38ZD4HasUNc19mXyM/i5MVB9rnB0YNkX2meemVlCUiBcOvYcd7tmtKyXU/ai8+zP7OO
Hqe8vyuzn4ywK00cO8I5m+OlxbuHMI59+9OS3rI7GvheeoZvAMGxg8xYumX64uqFVLJDaY8d4vQ2
Tm7Llx8CFBvM69gRNlmKcUqQ/mSmHkoPRw9ym/x0zRogigJgPnaM1W38s+PqW2X12CGWP995O+Fz
gpijh7ht4/u77CcLd4/2HjvIJL6P+MbvX1xX+6LbsWNcR7fpSwP8wKWOHeEvbnNhMJM9+Mu88DA/
MpvXx3op0vheFD+MP74VxF/6tafBlXjFl/j+tvzX/wEAAP//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1">
      <cx:tx>
        <cx:txData>
          <cx:v>mars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mars 2025</a:t>
          </a:r>
        </a:p>
      </cx:txPr>
    </cx:title>
    <cx:plotArea>
      <cx:plotAreaRegion>
        <cx:series layoutId="regionMap" uniqueId="{C96DC58F-2A4E-4A00-8DC7-9AA1582A2370}">
          <cx:tx>
            <cx:txData>
              <cx:f>_xlchart.v5.2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1Hzbctw4su2vOPx8qMaNBDAxvSMaZF1UVSpJJVmW/cKQZJk3kOANvD3P/oX+gjm/MD/gHztZ8rhH
KmvkaW/viOOHLqsLBAHkykyszATqr3fDX+70/U39ash10fzlbvj1ddy25V9++aW5i+/zm+YoT+5q
05iP7dGdyX8xHz8md/e/fKhv+qSIfiEIs1/u4pu6vR9e/9df4W3RvdmYu5s2McW5va/H3X1jddu8
0PZs06ubD3lSBEnT1sldi399/en33UztTl+/ui/apB0vx/L+19dPHnr96pfDV3017CsNM2vtB+jr
yiPqctejCAsuhSDi9SttiuifzZgdSY4lQpJKyTBD3pehtzc5dP/0e31/W5svXz43n4fZ3Hz4UN83
Dazn4d9HHZ9M/tH3d8YW7V5wEcjw19cX3X2dRPevXyWN8T83+Wa/gIvZw4p/eSr0//rrwRcgg4Nv
HuFyKLBvNX0Fi9rM1sfbBUzlh+HiHRFBPZcSVxLOKWNPcXGPsJDEw4x6zCMMkS9Df8ZF6fsMNPP+
lf709+JL03+OzkH3A4wOWn8qpBaf/na1manT3eIlqfw5G/LwEWNCcJcRTpiH5AFWeygldRkljDIk
DqBafPp7p+9vTR29NKPnrehx3wOQHjf9VAgFv21+221/e0kYfxIedCRdKbmHpQdAIA8AeOriKOOe
oNDiui7mBy4uuNE3dXHTfKcpHXQ/QOmg9acCanF6ufltG/w4oFx+xAT3XMnAVpjLEX0KlDhyMQI7
wwzg/Gxmn93tZ5+3MK2+KT68NJ9/Y0VfOh6A88cLfypYPv1+cTnbLT79/qPREUew17hCehJjj2Ak
n6LjHnkel5wxTtD+MSASj9H59HvT3tfRp398J0iH/Q+wOmz+qSBb/rb5wZbkHUmPISw5d/d+jbhP
sSJHgmIPYcyIEBS431Osljd6b0nf6/IOuh8gddD6UwG1+vS3kx9sVh49Ii7ne/pNOZdE8qdQsSOK
CSYSEeRJJPGBWa0+/T3/Tot61PUAokctPxU86982J7/tvujyc3T3zzEH2JAIEALhEi4oQQDEU2y8
I+QCDXcx2xuTuycWj13e+kbnEFN+HwV/0vkAnydtPxVCq0+/b9effj+DYOmLrH4ITC44MUmYFM+b
EEMAoAucgQqBBdDzxzCtPv2jyD79o4R46UvDc3N6njs86XwA05O2nwqm9e50e6qARbwkkD9pS94R
hwwCZ1gyCljQrxINLgcT8lyBOfEQPwBpXZvC3AKB+N5N6asXHID1VftPBdj2dLdTp5eXs+2PQ8wD
EuEK2JA4kUwSLJ4iRtAREnsC8Yd3/DL0Zzq+NXV9a9r2vvheyL5+wwFmXz/wU4F2sf7039sfmTNy
ATBCXBccISKUHZoYPXIlRx7GLifE+2q7usg+/d/i/guI/7kL/NLvAJwvX/9ckFye+uvl6ebkJTH8
SccnjxiHBCp4NoH3mQbILzxOP4gjDPRCSuzJvZFxoOqPd6eL1txlsdH5l6//BDD/6nqIzb9afi54
Pv0ezHYnv21/cLgkwZVR7rpMQlgESe6veJ4nmMDIowJSfJCM/YLFZ0938ekfH+7r/Kb4vvTDQfdD
qJ6+/KeC683Z2QVk875I6znN/XO25MGew4QLNI67HNKp5AAofgRZI5dICaEUg3LFQVz7piwbyOZ9
JyN/2vsApqeNPxVKV5/+tjv54QYFZgIJcYyBklPEDoJaeoRdIhCjnHmSCXJgUFef/l7n32dMj7oe
IPSo5WeDZ5/Q++Hsjh0Jj2MC5SMmAIiDDBE/EoRKBhsSg9oGWNoXI/7s8kCY+3Te/4zfPfuSr1H7
eqCfEb89Q/+xRgaZI4yoRyGmBVLnAuF7Siz2yQsoRzFg7w8R19dGtpdsATT9f5Ls+yeIh695HsbD
p34+IP83uAdnnBEXcflc0cM7wh7UgcECEfhLKI08Y4jfTT0ewPuj93OY/dH480G1++3VvgoCBOSH
FqmgDAJVKPCKBNO9Bz0og0BqHfiHK4UHKY7PbP8xnX+QeH0DM/tHC1Tke8pVz7ziOeSeDvL/NXz/
bnKfBfeZNj555k8ecvH2oGBIrnuIfK6HPPWUkJqiLhVQtGIPBZMD2vjH2ZN/P5/nk4N/dHwy+f/1
wyz//qDLHyeBgpv2ZvZwhOjRWZeXWx+WCOeaDrr+M1h9ltt/ltfxh19fA89zwWIe4bZ/zZNA96kv
eqbr/U3T/voa8yMqkAT7guqVCyUucIj9/UOLe8QIlCAhYQX5eAimYTjYcNr419cQN1DIiEAn8Tm+
g06NsfsmOABFGHPpXgPcfQ7f/eME15nRY2SKP8Tyz/9/Vdj8zCRF28C6Xr8qPz/1sEpw0TAyx1DN
gbwYBCkQ65d3NztILcPD+P9wPWYCIa8IOt5fDFPnqVa4fho3Z1HWx2rgevZIRv/ZgBwSPeCSOIFD
DAg2+ccDTmjUGa6KPKin+GOCum2J64+yyjeRcQLs1GcvD4cpemaJnAkPoivqYSoPl1jZLKnHrs+D
KPV6lebxhRu7rmJRn6qyiDdthN/mTVgqWXWx39vxjfbys4GnqerdCfvDlMeBaIVUqdEBeNklHdw3
dZpdu7w6I5bOinq8bvJ8M5XZ1lRi1Q5vc8zOR2P6wOatT50sO0lIeOf1qVF5XHdB1YTDrHIIXyFu
AzQhM49a8kYWBM9jLXu/0g4DccOHmMJ0Fk109HObrgzv81ND4nZFGh6r0IzdWqZlt/Z0l69zrqaq
N8siHLaOuRS0jk6bKEnOenzZS65XkSzEykrZByzpKr8d83ZhPc8EA/dU10b8WPd68qvEm3yG+/j0
4WMM2QyXUjVkstv9H2ak8zrO7hodbgubrETHGxWnx0WT1ipx09z3cDFDOr8f5TDzEq/xY6e7aKpq
XUvrKm5qf5papFjFBzWFdFmx+GPL+k7lJv4gK5iHk88Sh2YqO8H1xvQZPGdrrRyUzetwbJQTTRKG
2VQ2tP4w6lpVFQk8QpdpVq+ldeayR4kfUhXVw6iy1LzhVszIZN4SEZeKxJNRNInfZFl62mTDmajE
ufTytSzG80KoIlZNm77JUfNh6NxOuSJqVZNPF6kdUDBMWe9PTjrLcnxRjaT0u9h9n09B5PWlqlLf
rSKp8mS4djzcqRHHCynwJYm0GxBsY+WG3a5AdJWYavIbS7VyZXtChT2bkI5VAeqsJmEv2qE+wRlX
HYtvh0EsCp21KiHdhazDjzUii96awndis7EliRV1PHhT4e6myPo00yBYuppSZ1FG3jEiya5LxHFo
8Xue4xNexLnquL4NyFg1PiXQt8D6jQ6DsWLXddlSVTaJP474dsiyD7XnVsr2baq4I6QvT8I4ZX7u
VDNm5XlHi3WWO+9TN1VdMoL5xBNSiRRGdRlaNFHrO42zFKSeD5Su0jQ5Lfo6VolObytG3rlR4xdD
sgoznCqgMlqRKM/9JruoXY2VwNWMZvltyYdYjWHYKUyK43AQa9zqyA+r7oNX4hNviG4tHt47iQFI
SqM8h12VTRiQ2lXGayM/asZr04dIlWF/TjP8Xkd16mcj0iqpmVAGu4OKi3jhhHTBi/FDD0sfh+qa
Zv15np9o0NC8NB9aWr6vS/Re5+PtRObtkGziwYAbyXrVe2GldJLmCrnZCtIKSPHyXvZihaZy7V4+
yIc3YDVZa/wqH872DgR8Qsz0bVyO1xmPVnvr6ji9clxxVZtsXdtsPVXOrGObgWGFEr6IwFsLL5sz
WQdcc2UBA1ega95N1/tpF627tMU6KUml2kFemlEe0y48l+l4kQrlaJ2qXEbHJCXXXFqsZAdG2XKF
Rquy4mNV8VQhm43KqYuPCMe7uHEVakJX5WF93cfZB+O2O/d00PVthbPUFyhdE4OuWFaf7d+Krb2O
QF1pTVcWXeI2ex86xQXC1SbJOAiiAZ9bBsUEmpA5I1V51sAU8GUYuolfDu0FoLuYxHSax9WyBq2w
g7hI82IBG6tvutxH72pa3kqa2MCxzUXH2ixIheOCQ2KV8nhnlNZV7hvPbZTNKn9A8UXUl53qx2Qt
c7Tm8N+QGTVk0lEOLjqVDXmQ1PUyceMV1/REUnM7JPZDRZIPSWj8OLQr2yTbFoynyKJTO1QfUSq2
XRFhFZV34dSdRG3/XotoXlXFpaMXezR5m4HzTOxtVKJ7O8MpP0d19gbOAZ5noEVNn77RpL+dmqZS
1HSbmA6byfSeEgX4prE/cfp85Y7LjLUnsCWdY4Cy1uHVOLabsCqv9Txi4hS3duPpckPb8h0vlojy
SoGqnbdBGMTdFKnQJkspjqNKb/OpXcRtYxTG+kNfxZGPZRY0thp8HjWpiqr+fS+8IC2syqPaqGRo
Jr8LTerzVqi810JVSXLZIXPZJNVZYatR5YXCMfwr8ED8CBJrishLifhKZPVyqOvjMMvBMsbwHMEC
Hh6oONoSEx+DHnhqzMJFWDcXzjR5amjkgtf0JJXpeWVhZ9x7paitO2U9q3COwUUbvyeOVnsjtame
A/04beSW19GtS7DCXv4B51Osom4AhUiLTe/hc1bUVDUIHG9dywC73cyG9CqO+XkSgu0BFGxYuKmb
wJKzXUeijUPADl2+fNBVbjuVYL6pWXPbD/yKOtE6ZM6lQdmboUxW45TPJqcLTOpsM7kdrQfcoVWc
jz4qxTZryS5k7qkcneU0OecTaj8mjSLgtHT41uvaJQqLoHW8VdiDWevi1J1QoyZiL8KiAlOZyCnh
+XHYAE0j5bQ0rPbHgjuKhbRRfZ7FyjrlmegH14/6/m2Vd77uzIcq8irFo+5jWLTXw/4xJ+wuxvwk
zaL3U9a9D2PApqiH1Net7JQQ56LIjjmCLzrZRX7nwUdomotoPE2mMvYRi3e95VetZifaVm9iV/ra
YEVCuJ5gokXfVZVKkvQ2K9liwBioF6bKaaeTtn2fAmVpomiNwWVU+ajCPgoyAfYyqdwD+y7ETDSw
c8nSt8Vsr+dinK470LSx0OsU3WEM3szYMxqR69o91VF+s39q6kGmpN6MSCyaJNyOjbdMTXwa53Pw
FG81p0Y1suWLkXCzEINetKITPkprfctjGUTROAShcIt5UmExa0vuBmUshWrjMTqlbnaLpeOpqeio
bwDYRVKk8lR4G1raQGgwr24ImpEkCo4nXtVjuy1Tz1yyunFmpuUyYKyKlMiBZ+kh1LPS4tqvCyJP
cAKud0prsYRrDpfN0G+rNNdgwBEKIlipIl6RKTk1OCiG7jjt3S1jTgjuv7W+MzFnNYUZcK5phrHN
Nz0BNZ9cG80nzwp/sBHamKaZ5TapYQuJjlNmT8quHZQMjV70ySi2KMx5MMR955eZSDbeFLtB0cPW
OIxVuM7CKVzb0r5hbnvtynwICh6jRR318k3m4LPIex/jqJixsK38KY6T+QhxTJChrDhPwE+Wsavf
txCM+MQt7bFJ28Bmk1iGnEXgm6tm043sCpRiOgYr7Ocw5dDvurwK2BBWQd6OZGX1eGPdIgl6m907
TvUGPHe2LchUbEYxrq1XvuVOOi06i8BPtBtb8/JORo71jTUcthJu/EkkzsKxrNhEDPnN2HsbooFC
urwsA5nmWFXgboGvO81SlvhdMcluwVByGw5pedwPySkJ8Q57WTAN/RoNaizH9Vi469ItFxkfjK9T
ux7ieOOF/X1fsuuirPxGO4uot8cZDv1MD73KDGr9NvYNgQ/uln6xZy0chQns2M1x2naAFc7B05Hr
kgzXddGXwM1ppFjavmuqj25CNtkIOgGp1UmxhjEVT+kyScdhZiW9G6K+CSKBYZ5p6scZAh7vcaB8
fe2XtV3y0SVqnJwhaOU0XObZMHPqzqfpZcKH/m0tGhsYIm6YmeA5auqtbMJq2yZ0J0fcL9y46VQE
NWEgCg26GBPkzD2a90HUmnLh1tFGJ/oGqpXgtcrTCG1NXPYACswq7JqrCnnvmd9M/E1du5GapLcM
hwYtph7CtTEbT0SDhhWqy2s3T9PjoRztLAvTdImmu9gNs42eXBPoOiWLTuhz2LAS1eA+/KwoD9oy
Tr1KymGOBw/8a5gUqqiAvTPeqxqVdxVtrmKRAx3XuRLOsdPZRRXqTMU63xagyaAQN5nmH6KoBym7
dbdqvRDYYpVdIxu/S1PUngwcHeu6i2d4zGe9q8lphbXnJ+2sctMuKBq8rHXmqYSTa08Ms7onwL1j
dO7qej42zjFBSavCqr5iDQLnh9Kgi6ZEDV4cKiP4EhDfyZ4um7a68lDRq7AFIjw5aJlYtqW6mAOd
WEo8dj54FdW2RaVE57wf4/qyz2yvUL1uCo+pukioIkncAos2s1a2hWJEU2WyNlMVXrV6Os7CJAOX
E/sDSeZYppnfVJdOWHu+rEXoOx7s8JD+DQxEGXFquWoZzD7DE+h4GEQGvRugpI/G+IZBykOF3iZM
olDFNk8DtxWXVA/vI2+/1ZfQr9H1yrFmkWYdYC+u2rjxgGTaJuiA5iOULCwdJtXQaJOC85sVfXJS
G+8UTncHnc5gnU5RKLDbuzKq3mARBrIqWpUPA7CYAvteFZ1Fzo6WILWqlxDlJ81d3oNao3oeFvaS
aKl9Qz0BmrNqorRSlWT3LLH+1MarxKL52I2TKgaYTmMiv6yiYzDQs740x6SJFmXegw3rDjYle5kl
EJ1q7IHPFCxgbZvMSEykiscK9r1JxIk/QeIviNt0FdtuHYUGOEYi37cV2+o4P06ADuqxnI9sjFXf
gzY8OAqaOe+FKD1V93YHhwKuRE35zKLh7WSd64mFjYpYjPw6wouJtfeiaKvLiJ/ILMkW0diwDebJ
Pz/0YJGf0a5adHGeKERJclq69K2xtvE9OqrRDtmq1/NqHPDWhh3sY1M5qsYZNeQtkpsxJ3LBogq0
xHjlVlTAWG2jZ9h2xw0JC3/UjrdJpeEbFk4syGXcqNGLRkWGekdwC4Gzo2jT2IW2NjuHqy7ZeVVB
1NLTOUNdqkbYUS8F0KS8j+i2B/9xDOR9ZgXKVeuE0YY0WjeKZpmfCDtuvYT1s6YEbtUkqao6WytH
wFajyiS1KyTtssDxVmAHaHUhJQTHMF1h62xdQEomcLpc+3EShpucF84GQW5uEUfZNANvbEGBdzFu
8/NuKN8a3DrAKYRZQ4+srrbO5PpJ2WX+aEq77kcTziC65/POTj54RD1HwDDnTimKeS5ATnKqyMaU
4TiPbAR7PTad0rZPAkjhRYq0I92xOgKqXeR3OZCxPhubrVs1aFOnnZw3WT0jXGG6G6dmPI67coba
bGFlsoUN59JUbnwOgVSkrHDyQKJS9YWsTxmJCpDFhcMHOh9w6c5lHs11pWruLhyBTjsnOtcidxcm
FVXQDGQZDc6F6TofHBxbgjCATfSomFuOKp/lwKwjOB++KDJ+YoSwG15OEHiEWhxncbyuMRNXQ0s3
tvDoHNumWRQ5z1YDr0G9MtgCCIFYsu30u8EDOkcgF1FaFtS237CRFSuG45tOxOZNg8G/F21x09KY
z1LTQyqOQACKi7V1sV907wZE8BYNbqEgvRgHZVMJH+4bltsqWoROV665dq5cTCBocUW5evjQNbCn
WsbLRIJz9GoWBSGaxBY2maXu90kWt3T9nlEU2GJMTr10qoKq9nKlUyzWU693XSnMdmDju5DlsGV7
BYeMWlIvU3iPAtUnQGub5aQ9iADAEIa9ScDFvH5WtkXpxyZZtAWvlyxTtI3DpazxOBucMoIPiAV4
majUbvouvayw1y8yW4Be1yvIRzrrh4+wLmc6qcg+N7XeHwVaxdojW5lrsm1CGzCcTse9deTCVGhc
tU7ywcn6aibTKVs4DoIooormwp3ewtzjtTv4eBymq9KpVarNvR072MnT8J3uiqV2+bh6+Ej3f3mJ
dOdOLd6WJJlOBWvRfOjbZe6WxVrzuY6m6rgybAqQiYPBEJ9OozhpxqTyIQdBZ+FQnXgMUjJhOl15
OAPVzEMgmEy8TSNgzSYGW295PE/yNlFVg1sV5fENSqgTEELfMjf3u4GudZteysyemJQ1sHlF773J
bB9CIOsMkIAz5du8AufOTX83ZXSh6XBbIX7rtHeY5YOCQMVVImyuiySKVJNQ3+nDLeHDRvJi63RO
r6YeUn3SOKNKJ7uuUBoF30hSQwnuMAsPKWq5PyhEoS6+P17yOClu4tatZNdAijpB77swn5VNftmX
Alh/1twxmuSKFuJybCE5Y7phtc+VZ115l5VZDtma8g6R+iPyUrxPaN852D0GTvTm5UlCxeFwjnBK
CXL2cLEaDq3vD9c+nqOuWg+yAokJeCmWumYLwplfQxbh5WGeydbDMHD1EUaBQvJhtj6FkFPQTptg
LCXwufKsh3xlmVMVD3wuJrZ8ebhnJA/DSRhof4kPbsM+XRWCFH3Xm8oEtr4dvT7A8RhUqVzq6LrU
b/dJ7AQihZfH3F+B+VqUwoMKOlyzxXAB9+mgjZdjOcDx8UBUXmBk5+MEXVnBzqscRq72EUB02qbR
um3yTVHXAUk3BLgeGRNI7a5JyHwad8GA+m8o4rMTkxQEIuDeL1w/fTqxBNK0HNiPCbB+n9MowH0H
gbC72MuhSGcTjtcvi+JZpZJQ5IJT9FBx8w7EXwJDydoRBiRQBWHVGkrU8zEv1cujPLesh3OQ0uVw
IWl/Yfax6hqdRVTmjQmo581xcRLBPrDX4BJDgqFeoGb4xoDPaRWjGMMJTRfqePu78I8HpGGY6zCs
TQDpoyuRlJtJUsjZpcrwaBm20zrCfpo136h1PbdMuGgKhWECFT2w1KejGqjwTwjyGsE+YbLPIbeQ
q4JL+ef9Pv+k+yCG/exlyZK9qh7UD+GWChTXYIMVcCkMSpiPV1pRhq0TE7Cfht1WoVxGyZSpsnaC
ISp9B9E1nc56Iu8KQa8wb0+nvIL6GYZQkE1nQ7mn0fIqc6J3WVPPUDItU5tdvjzJ5+QCt28FA68C
5XQBt3SfzHFiWe91IJfWmXYQ162cMplHEZrlUDZgnM7d4frlEfH+lV+L5V9DHigA7xs+2BDC0qbg
27D0xUC33mCApyUQ6lM/MvgKEnhuqk9CvQ+nmJIj+4ZxPedKPTjRATdY4EAj6OPTdbvMQGgHEW/A
U3yiq/C4AD+SDrsG1CLPis3La35Wyo9GO9AELGJthkyYIHSRn4wk4HE65/wcdo2Ajt4CzuwtXx5x
r89fCRkOA8JJCU7hrMR+Ro9q19hyG4YyKgMSZTflVJ1wOe70RK4yTb+h51/7KfjJFAo7tAd7EoMT
uwdDNShriIEyRRiDeusS+2Tor0zXzl5e0tdC3P80C5BmcL9MYnfvWB4tyWs8nti+KwMxjQt37GZh
kZ0wKEbG+lgz1Rb4GzryjQEPtyLjOjn4sL6EuulwFYYR1KrJtXTZ0kVomKFpWugKX728SPy1YsIq
97fb4IgY5KQOB63txHMTgjRjL4criWSR1M6u6pwRck7jrhHtTAvyjl1ETiBEvKjdIhidbAOVzzlN
SSAzdBVXybuXZ/WsJDiFI20S7RXqAGKtkyjOewOSMBAQ59i7lEO6EihcQuC1Zrnc1iG9fnlM+rWf
IHshwJVmD24Deocuu+JuQ3o2lkES6ZOcmxMrEdQNdeZAbgbYadusEYdy6zAWq6FTntbnfWVuktTc
pByf9b3ZkZQuatsFWToujIbfhUjCKyHElSeqQsk+OS7KZjk4d9Trd5i4u6rpb1zsQNKFFxDUO2Ll
JvaYOfYbXvfrPRCWBlXavS7Dyg6ZVapjMtUjLG2MpjmFRGATa39kzbyZamCzdx6tVhrORbws0edU
izAXztnsifRX1GqwNYZqcFZC7nFcx3EfaBBTNA1rDTm4DP5+eTjv2VXCL94wOPDI4QTd3nE8MlhG
u7xpQtAad+h2WUV2UVGu8ig+pmRYY2Y/NjnZeTo69pr0Ci+5R85o0nzMwBm2WbIpvRhq2niX5+0J
qRaG1x9bB18+nI3p7R1K+bbhUBPthlrl7rDjmVylPAHyD4WZNttF8AsuquLtPEUhFHIqsRibFmp6
cDJkaNkub901zsaAZ+FZmJNLQouTaYAkJzvmkFghaDyrSbGaYu8scxHUAfuPvZaxEqbOVDsicHV5
dGOyYmEGz6e2DqGakd8kWCyj0rmzMT+rsHsZQ0DfIbrBRsKWfiYLMKAy/5aBPgvtI1Ef0BsbV2k3
OiBq3rqXtmnne/tsHRvYBDK/SfMNV/ygoE+3F7hBDQek9rDCaSu2dxiPoK1yzUMnqsvAahvP6vEs
zSvl4hZOzuA1HfvFXrKh1827GOq+HJ2ZtITTPOUqyeSyHVw4EmRWe2eGw25uam+dDFFQm3S7n2tG
+ZIB43lZHZ8TEUVU7q/fw4WT/YGyx1OGX8KIJB3bMqA8PzGtnWnQsyrRK28Y9vn+xcvD7ZX7awn9
a7gDYgUHQdwqK2C36lJn5rYyaEe23JOql4fBe7b00jgHbMrKkvU4gv2iKqcPDRBNk8Ixo5H2s734
E9gKRI52Td5BQe0U0gyeckoH6m3lyhnj/8fZl3VJamvN/iLuAoQYXu5DAjlUTjVXdb+werARCBAS
AiR+/Rdk+fjY3f7c696Hkyezulw5IG3Fjh0R+e3/58XARuojGCnB/35o3rpqKAbJTJ8N2HZlF3Ub
PxlzF+XFs/LsOve62yeC3Rm/vfM00AKb/dRih4kKaoR/fzH/VH0IAoAohHQ+OpsfliiLyrCI1hpb
OWhdCep5ErAK4hyyDzzQrZ7Jmtp/Htad/O/P/E8rLXCB93FWAgr8+CmEA+NNr4qPugeVwrZFKY9N
lJUF30TV/t+f7Wekh4gWSAahJ4eAj/x4NrvuzIPAbVb6jfLN2GL/tcFl3VejN27//bn+aVEHCIWJ
4cAHF/ejQDFS0OV6Dd6ZQ83vlT9Ajhffy5bf/fvTeP/4ngBecUa6iAiKftiruqiDkjAHi7rR3xa5
hxnzuJDy04R3VDrucUV+tw9VBfNmfbuK+8e1jCx9eCGJ/tVa+sd6t6peYdEAv/NzK1fODNSn29/a
pBVOz5VzsW24T8xvczRkidN88rV60r53MoV/DMpvYz/tKsJ+90xjU8rLrUP8s8R/ugKQqKqykHgH
zsPc8OXUWKN/sQr9n/AThT8Yyw+XCWJSGL//XvCkr0fbexJstV2nKkBJjYcNYPXwqANydgK950lX
pe0k9Sbxyu1M52vczs9rwcBE7z4AxtaO2bElWjaUOltDk7uQQ2HC9YgzcKwOJKl/gRp+2jzrqwYi
AukEkox6PzRmrpnmaYwxz65Hhkkp3c3FueTTNtZT5gztr8rnTz36D0/3w4cUNgGftBYYn4M/7mTx
qSDjl7Vyrj2MFequFdcE/Ua9qF+gMe8fnxrZS7hALhi2NfXvrwcSZuRTowZs3KbAjBhhCjvps99J
j83Lo8Mg6YVW5CnClMo2v1gb5KcNtr7tvzz3unb+cn6Pk+WmXFUDK66Ow/55wnKEFKwtjtLYZ3AC
7wQnOfMgPJtTuoKKyt4hc+3QmOYLxBR8U/HhK2eOszFTX2xoW/4OJemzOwrMSPW3mhXfF3orRUTT
x8jsTC1zqYt9bzuC8QEA+GDl4/fAAwUwIBXn30uI/1P5/+Ed/nAukpDRCH9WZoYPmLP7O6XNqSyi
bASGtFH1hQLVF4n4PW7Ifhyx/RrXeV+bB2nA4U46u73LOnZTx0Pf0Ub1UxCcu958Cww0O0kbvhIi
njE8R3tSE/9+asy3EF32v7+RX+yHNajrr1fKzm03tbaTmNuY86pYRDbKrhHBDlz3GcKAX5wmP1X4
H/bDDye411W9pzwsjFVT2UEJNguxqekf3OYfZoX7D4DyobX/JnqLtE/o5G6mgz8f/t99/pjfcjz/
+6M1bfW/j94qXvW/fa++/OtvnZ+2zz/+wvo6/vw7eN4/XtdqU/jbg59cE/+LL+Ij8fV/+ce/mSb+
Zg75j7trtRP4PirZn2muPxkm/nSX/NcrcfsvPnwSfgDjmAtJk7dSA2sy258+CQ9ud4To3fpkQNsV
5vzHJwEj/C0s7D/mCPp/MEEJblSkF+H//p/MEavf4+/AE6kTsG/DzobUMTg01hLzlxLiGUywwthn
uS7d7jS2jrlPTDOeOhmfO/d+ZKz71vbUh0qC6At+4iVVko2SQF/alN3jYo8LRT/lxcLfLU3snuIa
PZT1YDQIima4ToMtDo5oHrtiKc+Q1i7bcnJwbpaOty91EuyrvgI/KLo56/yjg+H4wY+mfheEEJLa
Gn6GWlcQNkbRjtilTgf8I3ipDeM1hX6kpXvG5PT0l8v2x8L+q2lkTYD4++dCkTGFg9dbQyhdKBn+
/rmEkKkZoyUEbp2HZxfC6fcygZ5tLjGID1jsvC4WMlDTBKkO/G7nEWd47KNBbh2bla0qtrwewger
WpWaSdJdaQK2FSIuIZ5dzOcajDCEn66fMy/201i27FzMYQ26FnIzLwBrXy+F3tGiddGodvYURFps
ILIhJ0I1eVlWJfbtYU2hZiyiN3cMj4H2o7O/3nDUu5yNvE89z4khsKjFo0ikfKYg/45GQDFbaH95
VrJQDyzy89ujYprcZ6eNcp838iEpKvd5GiBvabXyjtH6kNmCZGwxQ5oYGAig0iRvUODhgixkOd8e
Dm9NIPUvalrw8yXBFSERgBAyeH+mr5ip40g0dMxCtYUc9Pvke8WbmUK1awkcEy1kqG9Ua/grkJt8
Ziqs38b64PiSvTbsxfGsPQak7OXGnaBiG/jk40gkUAyfDLJbLuMo/cvt3rQ+JEI7mSy7JJWlE+9F
P/SYpELoX/pFcWa91m/lcvGcqH/l2MDXgpDPrvXD15JlLCnJ2V3IFVIy9jT6zSdmhq9Li/Xdh3CD
JKXWLzyi5XmUu39fuD/zbTdjauD5a5FA7i0qyV83tMHkBxQKUZmKvWLjTaH/on07HXTI/NRVHXkJ
k0bsJcGsOWNBm41Rk+Ef0bHHqsi0gHZu7snLCOWRgZRLdSmt5+DKKfF2c+tD3TKNVbSJYkzftRcv
uPAJ2BEVNcce9qpXOjaYALnBvHOD73MweWd3aMf9YpvgsLTanOPKONkv3vVPZSwEbY14gxBxpIiV
dX/YrgPMLVPgOUPmqtBC4enW2FadOkFmTs5aJTgJky7aohvBjKRm0YHORQTxYkxfy6iX28oxdluF
cXu/xEVxEKwZlw30LuWe9tGF8+qOLtp/8WHcfii5c4A7R6WT1cWF+jAKmLAbnuZAQKDGE7npKt/c
BXXn3I1qWLKpNckvEK//02YAusacJ0zAXSNN8keCue5Bw5Bu0GDlZngBaENOEWnGrY1hyKB1IQ9z
2b9UzMafMag58CmOX6DNcveQSj1C+9GtG1efOmSun4ap1idVKWi3b49vN5UbVvu5C+M3mXi/dcx6
j1U1+HdOIPvc71v+i3d0e8V/o0BCeAQ9BDaHmMEjlucHMNup2BgMsFXmVs2eRBoDPV35h1r0UDAT
n2TFyOq07TBMCoLW7lHBrtMkMuiBi+N/b/op/lz3jnOUMeBVH8hxQ50mjYfKHTclA1tYW3bGfpwe
Y1ll/lyW92rxVlPANG7YEFjQStVypqq6qGhR+2aBFI1ZjAlWUbBTdN0unPp3jmPh3EVBeU66u499
IPRMLj0kZDKs489JBMVyXAHrAXzdEVsW55byKYOgtDt0jhKvQ5NsoPmZslFI72wrWp3ieQRzZqTz
1lf+eXHI8J0k5s0rzC+qqf8zr4tuEu0KiD8oEQAkfigUTm8amKO8NpPOaFPRRG3uQt/Spwt6txTi
r/ngdsI8VrAfyWgibw0OwYNsfZ6NI0mex8Brci0aseO+bk6iUAQmNeOaQ9mOb3aZ3JMXlNVTnwzB
QS+wN1UBXCmx4z8HdH7pYx4dwwo6GGUUfZpLmkMRlkP9Re6jhMFfpMJ571W8dDaUVXfcG/QmUL3d
+2sRS7jfYdoLRXkbx3IzeYY+eayeD1DSliloIrdD4NZOxvA9Gc6qPEEpexANrHp1mBwq2kRQ3A/V
vrWxvJ/rMQ3dRh+5buhTNw8mH8T3ehn4oUQix13s1ORgaPNtslCONkFSnqH3blPoOPY+qR2Y9ERy
vd1My5JcsYjVKm7sxs/CK5pMjImXTnP51aFt8gR9pkxH15ZZzHvUTzdSIJedGF6TJngnQ3uWVU1e
5kLA7FdDJOK4cswHGBa3eoGeUXsRz2+lvCWg1MvE47nWEFv3SSBT0hv1uzMMT5j1QBkOPXn/qaIF
29WKvox1pA9zYqDCrOPvg2YO5iKqvcAYum1D9l7ARpb7dTnDbtfZO6Jb/Im+a6Zz1U7q1BfDNm6f
hrHv35B4Ji6wr8GthEb06tq2lFDhh594EQu4mnBS1IL2EJfPww7JaCovdR/eA2iEMcfGG9GmbuDT
HDAjWR6asYBtaIqXzFaJeoTg8l2YuP1cL32Xlf00HEseBs+qn9Ha4uddGPX5FFpo58uoGHdMrSJJ
UHkpDoDxLiZz/xoEJUCOSyHBkmXhbebY2PeQvpmwn9NgCMe9Q+TwyJmfkdluKsvEpZVhkv6xnb2x
Smk/HAtZuJ+XVSVTESiUlTi6eqGZmuTyRhl78DDkScM+bIoNbDHwEfUl2dQz8e+AuQK1nfl078sp
eFkmtmxU0UJ2zoYoD5JlSznpDzAQlheZ0CbzaTF/AQbaJG6t87aG8bSJm2m38KDM/fUwvz30l/ui
5ICJ61bo/vyFsSPjlbr2eYkiJy+HRu/6deeOnX9QzZLH1nafAxpWKP5tlYZTgC3bwOV65B1r7nQN
15ni8gCH6QRA615jyufLDERawE9TNe9NANlSX5H6qgNnJ/hc5KIqULZcDCsGAAobRPzYRzbazIKA
igGruZNdPJ89Yp/U2C9eRrpuuEus395Xju9mwxQ4kIC79bfVuXh2QBCewy12p2ZRtL9tNZOUEqY7
6W9vFcSwHn4UCzcrgzELAaTXcd1ziwexv0LF3IpWxdntN1jf+CaN+ah+c+xYWADuBvOytrgAiBSX
270RMtcsrLQP+6R3+HdcArf6j/yQhxh7itk9DZEZjPilH1rxsdBjBPmIl0a3T5vxkJz8WSU7FzoN
CLGW6blZQkz2N46dXhYl7T2Ypq7YlChihaGFwt5+dyW8puXIf09Imwkr4fGdpvPCu+6+b/qnsjKC
b91Zk+xmXbmZWDS+QeQIN/ZS0eDiVByMFDS72MNom4pEPXiz255BVN1ZYDuYq6plI7UDb0fQvSg9
aChI/CbVVEHSMr99vBQOMSXQnJMuJo6eIORy0nniNFVeIreLQf0taKO3fjeF75CP5vPiT19ZNd3L
RH/vCh2cLOX9o6+h8+6xd6OaX7x67p4D2B3gsBj5aaLB1ll0mflA0S8+ESSTHsSeUC3kpZrhQ1/6
zVAk4W5KWnxOhW7g3MHvh2RkT229nIwp5bZOEn0QbtfsP+qgrt0Yy84RB10FMBXYVerqJEneS6Ef
W9mGW1XLOguaOVVVWz3y2PqHKm4x+WjGa1hN4+n2eRduFG26xWyGaWi+W5xV548yGdkuxUywTWuX
L5/p1NabRPUsX3oRQB8tRS7GiT2UU1Vg+N6H6QDyZyNoqa+Q7UV3pK5f/dK019gpvpGohAx77Jy9
gS+yt30cHOJYPECEbva34xj+0DduRZvNPa5hvfp/J+37F4WZ8b4LYUEMYcSrE7faSz+on2xsvjF0
VvdDuHwncHwdWgiWURTBkm0aJyGQZq6ryCvJ+22fTQ1anmSglwnNvi3MDF8Jlo2+3fikgKJ3PR06
jjLp+rOlGwxh3piv5b5dcVE5eEnq1ML1siXk0/FjL4NnRzWOk9zTE55YKfsZxpbgAPMVnAulsClb
bWZ9RZNrHfbTsfO8S9dN4BPCZoEZncOu2xD2RdDGIOMALjLo6Odqz8uzWVGAWsplXynkPEQSLCxd
b5T0+tzc6pjtZbVtfACKFc7dbkI0z9uPfxVyEoeuDn2sAdhCagsbWeFDddpVI9uX7vTm1LHZdEJ3
711bwzM8uXFaT0ru5YKKDZgJQNhqd+dze/VsTPISpqdPIVFbVi8QuwMBqjk+TUAbjx83vm3TUfTb
sRrXukTgKOsNu/j4ihn4KJc0DETwe0nJRdc41BbpbkikYMAOxS6KxksUzvHxtogNIO9JHxwqKrER
o//IkBP7whn1ckI8mDGYPriY6d0PcNynNPjN9aA4l/I7CMjw3HvRhISGrw2Nh88lq9i2QMx5HhnZ
McBkBbW241dpHU7DVwLZgTMH1b6ybZvzqCCXRFggh1Jg+c+IBWB8jXnALiGFDc49ruslLpokE3rA
QjEQIRdhKz/FiVqr/+3KzOVw8Cn2m2qt2XOIKHad8OwWSO81qedpT23/3HRkhowkFLlDYKxrMfzo
AewTT0VZR2OSOS2GMkbqaC/XNlbZ6qW26vvUVmiH4dNIsr6pw81gxgEeOT3v8XVSNE8MySLHkEfA
MpPbgXZpFydiT6Xv5Bz+GwjEo4cl6h7HdtrDWmdfJwgVJlpVXx1n/IbjDMTOyHMWxvNXZ5pUJqLh
q3JRZfrus2kH/8BlAkcwq9S1wxjm0GodjGnnxfgAgsHxcX/u7YPw1JTbXj8gBq7/9LHFaD3Ye7qi
nG79lgDJ6aYe3m9nxzJEyV4NgUk/jpIZH3sdlSU873EZp7M7Pt3qKNRwE8YEhG3nAmBlLZXe9Lq4
xhxMXcQPMJS0GzEzcpEjViDo9vBu1j7JF5Z/FNDRjeAPRi7HzglLXCQnSF1TyU+WsjOG0e4TFKDV
vu6D53qavBwVLXgtiw5IPdpBTuZf5rVwjBMM+uJL4LcRAgdWF3zQbFubLMdhnauOWDLXgcj5EdlA
9xH0fe+J0HTL0BTCsBbG77b0zwgZSVULm0Iv4upAjIy2CNiV10kQvAqcGkVJ3aNlEWgguEiv+Dqr
FvA3qJ9hYYPHqWr8k6Sj8+q47r6bmNotIYUOWIm0XEL1KUnEvOWJDbe8ILlCnNuuwvAW6Ay8Wyun
ZGeXys9g5nvExzqetP/bCDPnvQ3ILizMN67LOXcwnnsTDIxeg3KRst6J0hBGkcePj3OOeIVABX+G
hKW/esEC6QriQ0zXvzl86FKeoB2J2OKcMQAGstLIoNjFC0CoaIk49AMt8hYFIC6+xc2gU976BAu6
WfadU+UlJr944fDGueIUxqX/AMwO8BXV4WuxsO4+sYreybJ6TgYYfiEs3Uyl7QnMPlW/EQHYPdgQ
6syQqjsmcITA/M3zZaTuJ7MIH77AKSyOrVfe31oVUoLrEuM7nTt4IaphGfKEwTtf+/NwDZJVNFsj
+E5FnwdPVtCK1hUkS9h3/703dzTMkzD6DdDfnH0YqLfKayYonKrfYdpHvkCI7VlSb+MGtfPsazKe
Peagyq+LxI81JENkCu98r/Le+Quc/fRJDPx+AZuVl3Qo7roGJmlqLWwsE5NHOmr0vjcazKlhMPEg
Ub0yIlaYPMRp79A6Qk/QdvlStt+AtJDCUbZh2rpob7pxROe5YkjxJ5D02hreV4aB58dpWL6KYFMa
YGERM/52u7cs49YogfnP1AO7VAusjISXR4QxdPnHibYWTdlbXj30jUMOs/QWrMqgS7a2HpKNaeIw
jzlTLzFl340gCAhYK0VfRA9a1z3LVGGKvJ8duPHpkDsJhWikD1Q+yIGnPJ6CS71g80LrI1PYdmEE
rl5JFelnVywCCqkk2SPSJoBF2vktDhy9104MTw+x70GIjBgZvgm/DDYFC5s7t4ITeaFOOlZe1nZx
fFxjI9xSLxfN6PDkYqM6i8p6l54a4hG5mWuoAG43onpQdKJHXjLvRCNG8o9qN3TdnDOZ8FMYLRy+
397fEGMeY95uEXVRYojndChTrriA3g7v2sJ5bDFTOHMCNqPqk/GLKMt01rx4bOHe3SgZV5vJr5zX
uO7qLCym4B5OEr5THGCvJZCgTUg0yeC7VXeBVAqO5+I+KXOoSpoXMYTsUoDODjiCjjR8SAcmSfus
HV3u+6n9WrgxT2VQs7t5kdE70jf8ofZOdsGPtQrUMXTjIW1o2L32w/XWDXF4lI4ypFsjaPuwNDVs
UCtonHy3QxcLkkMH06e44vVZg8zLhiZCK9egUcFJEe17qtqNauGD5xO/DoCWZwlf82Ga7RFWcnG+
3cAmCPfjptezzjAlDrF5kMPjoUFSlMr9DeNFha8vYeAc8Sm3qH5w09NILBuMY3o4xyqe6Vt/ZmnZ
52Fv7aWm4VdlZrxCEtuLWJL2gtQGsBAgzM5CdAsG4QbpOOMUb11rvy1zABpW1SJvarTFH6gPJjn0
XLOEMmGe1xuaACGjl5V9cVLefAbofQkL4EDZC/oq+5cZy/gl7vrmcUzoYWR2qxQvL2VYDg/FHGyC
pTxJB0eNXNkkNNrlcZxg8nKEEzwFPpPnj63ec298LJqwe1Zj2kej9xwMkfc8V/29q507yAKd+4r3
YgugAgGIE8KOVDJg41jNezRm1Ul4EOQVCMm4Vm6iMyArdFcIQYF9mIFxgjcjBCOug7NVweZ25sEn
86L5Mh1vjwKTmBMvxV3V9yMY19giWEAh76LGXz/3ofd+I8SgPgye6PquhGHXsorCDZmR3/NBPomk
mjcUf+SDkErkaxA19ROHNBbjj3B4HGZ40fUAe3bIpAPxJFYXG/Zj3J+sPxQXl7DlqS/R2HdmmQ9O
openWTeAxUvrbxgcHE+NQLDUCHfw1gMX0G3rpt2XzikMP5X94Gxn5rBjDWQnkIKEu83trgnho4XM
RuzH0BwcmZC3ijXdgUGOa4xEMsh6meEUE7ukUbkn/HBlcJjd9A2kQhun7cIdJqcsZfCUs9Ry5AIk
ffRFR2sUCKzDM8x13jbiq/H4BpsUUhJytI/lnR+WFIBzQCewsl7TELyGVE91CvHC2+wZ95jA7wuH
OXQPWkSpK9GhcLGYk+fIYT/UECBzg2vIiuQxFnG7KRwuLoVXD5j0YSzHVGMfoY9PNgtW6D6YIFh1
I1M+wH+8Mehe2pT37ZgGTO+4ZPIihrrKbdKNLzoi/YbOpPo+MpV2iH0okcA0nqQM2nspp89xwpuj
ruBWnQmjTwBI6TCLMvv4HPoGf7vR3qGDemAbopt/E6Z4cYe5OfRz8uQ6pOcZ15msBnpuUDh3JuII
DGt8cdGU/xZMtb3/AAFEBuaet8k5GcIvQzPZz74QqAwDWAovCHiGgI/4Ca7aczV33iddtEk+ct/s
cUSuetmWnOOSI1SGYsEKDku3Ys7XMmHXoXT6Z/Db7bEozdWGIIXzpoV3fvRCXMykQnsHOvoJQBOK
Ph61z+EE+lwmLhDtrGDUjHmdgwmrHwPh4xliKfGveCiTKPPCRaXawRcAbWgVRyj8HXzuDSiByKA0
qoWIu6WSXQp3Ns+CcvJzfJlnuNWANBGZg98tRrT4i+6V1yRCBGALbFWAjimDJe9NYeFJKOYLAb0S
yWBkaYHTJhutgWN3FjkkHHgPt19ZH/JGBxu/q4oc5u/iGMZNcSRAqAdWdgc9ONOhigrIsZQjvsQo
iLFevji2RUiQ/6UEwxf3DQTN6z2A9O414oigaS3e/hINA0JMKDn7pg7Oo5rIueoib+d1/RfpzfRI
C0qPt3ujTRok57ky7WerHm4fsG6cYltPOs7p7A1p0SXu6XYjIiSQVHK5SyS78+amEWk4C4NOcNeF
rAP/ha2p4Kje26CfMorstheoj8QfDUUXGAzPoo1RSKyALF4vGw9hPISQKp8GH1yNxSJLm8GgYuh7
F+Ope1MMBkaSBDRzjRl0X4zmklSLeISm/MVEsv50Ay92icy7HKqsooS9crC8p3awIh0SqHnQg+Vh
KDPmRwUCu2K177oGsLroqtPiy/ZsHAHjZKfYOdLsjxvu0WPRiPJaIe/HqWnxG47cDYTsy/3HZKAw
ZZXO85zPU+l+M03TYaRJ1CsGQ5idQiu1hQoIAQvlIo5guLCEbnf9WT+afU2styGsqL9Gkd6PAJuY
5ZsJ6SIcESRu0RzNUI/bbrF63y+h/YNRLssSMQXmQcS2B9tlHmoflBMg3UM9Q0/r4it6UlybJE4j
MHjHZL2xHzAQCRB+1JVIvymbe9+vm+NA1ZzreozvEALUIciF13fFQMlH+aBqB1aa5zP6nGVDHBKd
y9furViouR8XJ+/jYTkzyu29O7PvHy1J6ZHX5LZa4haIzEf8UziDn9cWFNw0o0PxcUAIz3uNunnZ
3ipH5H9JROm8h3zp9rcf82LNvCimudgSSxOIx4pLZerxt8BrIUWL5k/NHCIcMxTmEDQmSqVDUxcn
3YUEY3BESM20j0FGHtrS83Z8ruRjo3D6UVeW3z3nsYrjLdIF5V8IHMNiWN2QzZayOYrO1TJitQyI
F7k99Kw41SPCMhLqAHNPDVuy0LFD5sOjB1ZbHWeKhbUOdUQfPn2wivMCdnrj1s0eYQMpW/sYiwVj
ZnDZnV/EWTvFahuBqD0rD5FXAKqYkdYZb5ErU63gNS4jJLR6S+bUsKHfCBqMfCAyG/UTps9j6kVM
YKAD6vo2OGonRJB8TNEIYwROGOlAHkuDzY1/GOBnTRWa3Xl4KNcQlpiW08c9zRGRRzC6O7V8D9wf
vLRNSx7jiu1805lXrTr3oovwmylAAoMD9Pa3weXtJlwSivEVbTOnSsiu8wXyX1Z6gMhugtLEe098
6zyWeeOq9jz5aC7txPq3vpUv9XpZa1yPag71/nbm9tqDkmQ9Na089Vrxp3CKPwFBAaIaNT4y6aVl
73vPIhB/u2cMkkmQFJcVCCw7e25XQrLSkvI44VO6/cxJ7iqzNpXdON8TU4PgVOqKbwhvrv50gVF/
fBiJMx4+aExqoyNG9uJS+ch9sbWEv7fohryx0DsspOj3Ubm0m1vzAd2bd+oc91uUDF4KhrF9lt3Y
bRY1+0cGi8o2iEYnh6ZaH1SJmZbqAvXQuoja+RhjxbOzpbaFaRlg7SDLYAB47pyHuQxsWrKw35Fl
Lh4wWK/PH+xM7/NTtTZ9HqB1Nkg1XG83bmSLfWNDIFe1cntJd3/TcATtfAmZV1zbeRle6gppenHh
Xm/czvrIIl/q9LF04+ApDMcjrxm4BtbvZ9Dk+a2YQ9HUZhj/PNx+FBEvuaOcI55jnSMkTfBYWNXc
Rfpct7RVqGhhh8oOCZaxRXVoqXN0Kdkhk4fd36hWnhRIAw14si2LhD4lFsMJpdmxCgpxkar4zyTt
hj2sQgSJIcpDqompNmREnkJJ0FDy4Q6IN/wt4M9mYKikuBJX6DlpPsGOvbtNLhDnxLa16XiKhNjf
PKecLmE4O4fOlHHWT6X3SfTiE+JHyBGMy/tQdsWpS8Ywnb1EfdGBd5p4Z17KhshDg3HyVsxRCm/e
bqlUf5BNwt8A+jLf5y2iKmt3H7V94+6KxGyVr/Y3otZF/tN5Kaarj34yn2bdHeJwoXlB6uFE2yHc
fnz+1aBstsTgjjfxkjR/nJ4fFbFLHLuzDSKdFDRLp1LHJkXvCWplvQQRC7p8tN6QyQXfursJENJy
G2PXToCF2+NHi4qvbegMT/EMfhR7vt1PBUgFG0MaV3PKTqJCLmQRzfQVX+3G9nT0WO63hD95Swwe
qUouzcrwIxns2EIw+yjcCXBam0nlRNAB2EgUD/06X0PO6JdKI5CVrvUANDW7gtCBoc6kBNF0MKBV
2QQB7iapwV5aPzDX4n/oOq/lRrloWz/RqmKRuZUAZVtObbdvqI7knHn6/YH/c3rXqTo3lECSgwSs
OcccQcw68DSzi9aufDUvl5clNBgtbl3k16mv2nNx3E5cKnfcbsfuXOh5slcos5/yOUOtHIWTH0fK
ifnn/KGEbYt2oJi9CBu5C4wrBFI4U57A3mDUOc50F1gz+UXZZzf6PeUgEtO4Ljn2nkYtd8nK1DAC
OZyseMaLzsaiyhQdJbaYp4NaJdQxc/dHGIX5G0MNL9OnV5R83cVkpo/9p848NGcyrEfcitOyPmws
yXpM/ihhZZ2avjF9rD2d0whhZz+ADV8NBfVM5bBIcsv5zhTV2qdmp+7+MQTyqfGLynauSaX+CEaV
e1jBKdnIerykwg6eoNT5+pJfRaGHf9YHU9vJ9zAsX4I2K2/bxqqG/x5N32V9jvGbPTc43z3Ndvoc
mW2R+kxmOS/KQD2Z2BblDdzvXA7H7ezL6+TPaDWLv+05lfMfHMb4f/JVoUmK+/N26kdBiRmXGCV2
dbjqGG1fuNbYBJcAiw5oTx/GHEJU6cYXzA0NhtclU79CeFACrl9f+hxF6hdxItDabC9Cs/Jh5GB5
InC9yOug9rbvqR/i3geMCNy0kMFNH4vk8O+RnrRAlKk2nuvq29a9bxsMVK4FA/dHPKlNL7Wjyova
BM8YzcxetJErswuGN6NcTC+rG/05Wbq/BaXga24MBacrlXKnTF/3NKc7zA5uKnofi3O9wrHZiFCk
S+WjEDqOp5G51ye55Htd2O8G9jjgq0p4EiOHvkYOSKre4ryND6EpQ9dolG9lEVlAyNBf5kxNHsdY
x2EzKsAREzyJtzHaMuTcAaXil7U6f3Izsxoz+h6qlb7LDP1vomKbrE05c+Tcbl76JPTLlVA7MHve
q9KAUFuK86iidUi0vNaQag35IYQuArA7lQ/NYmh+EozC7WULPaVmEllFkBPirGtv1txaVA59fo6w
GL/0cdhjUqQetupkY7RE6Vy7XQ3xxIEF6kqYoLfKeTJLeGG1Mpr7srVeClv0R3s9KcV6jtrZoh9w
15b+pEoUemmtee0YhC/VUL8Z6xUIvl0/lpM8j4rjmcs83oKVGJDLtrirQZXtkkANjrPRlIeJG95O
L/LpVgnZeLXdYmozLhJLnxRYsXbaP04h16Eqjp5NPkzPRRupfgCN5RInIf3gBhaUY/enjNXsEk5x
ddoeLbJeH3XxcYq0Dz2PUqZ6sdXu52ZHClzL2DaQp3BUGjdxVOXcNeM1zOGFdOVQ534PrQya2fdy
1v90A9eGav5GxcxIFeHxgB71v0nnFyzWjkA+6J6vS92oHmoK7SlTKW6dunpUD3AUmWkO1RxdgnxW
MJQMrSMNaAGIbvduZdfJwZkcoGeZNLdca7rD2Bt/qqVrbm1d4vJRLxGN4goIZ4GO5e3KwCrsqt5b
Y6EdtgEuONMEIMwNfoxWWtI6idSXSvhinMU+7Y2PDfLsM5Y13Zza3VoxbFi0kqrzTSQKQ9bReTCN
hSp1o71siEJn5o1b0/TvjaLVfDtgpu3gs3VCpJc9CCsc0fin88cwzRE15NDswt6+NIoeP+gpYOF6
+5fYHZ5DhqiYJDLHKcffo93nr/K/HWeI81d1ncLwjM5w/jh2NGkbCjhxm/DLBW4Ip8C5GJlSbIvM
qC3TZdutCsDgfsApcet0U/5tJTmExWj8trvgmtLfXg07Ly91iLHt2C1vywLbOp6WbJ/hNvYdXyOI
Q9rS71g+V3v4Sb1YrcBAFTPTE+awhdtEQ3hTaoDIr8u6Hlr7jKNmFewZzo+ncig9XLtAQhmttOcv
UshWH2XN8pEEf6sV7TCXLH1uFn06dUU0YGZcGXQqXbdTgkrcunxw9lGY+3ropG/GyClF9Bq2YVGX
QW4OjWMnmexPWAHc9TjR73ozFo8hzmtXtVIzuuQ2u22PlHX365HTKG6URYOftuHEIIdAAD1RfvS9
sriBNVlea4TZAcvrwU0Ak/cDyFBuyfAcrM1ibsZeYc31+at/nBflasFU4lucqu8jJsYNlj7aTreT
0OsaUK2NelMO1Q2xf7FLRPg3SmnSy+kpb+YJ6l097cQyyxdoHJOfTrBUtNn9Okcge8CXXxovmq3k
cUNLVWPey3KF33DbP0cQAjAK1ObPop2OgRn175m56PthCI5RnM5nWTvz3hlxd0uTjAJdU1/K/jGc
DVyIVhDEUIq//9Xp2LM9AYb/pHGuaOMZD+40pXmqnFw78D48/pb8qS0W/QVmxm47UYeEOqDMGSmn
2rc5yIqPXlPkIagmLGJjgiCqGTbkrIvkeeqp/STMHm/brVZLeCQkzY3OvHfnIsC3QJ+mQyqrnvkQ
oncG3S2Ix2J721XuXLZm08Rl6NpkRfFsVFEGFb8wzxQi060QNGyYm4N4ChPFZ+88Y9aZXOJUdPeY
2Srk16L11WSa91+7oNaQi5O3Hm9yte2at0wV4x47QRbIeBYHuZ5R43puRfEs3aDCDHTuQJus2IHd
ZWjGyxRNpwox9lnk6a3LVJYjS8j9WHLajJb9AbGaUqeY5nsc97Ds57Q5mNlc3JEehwdR8en8B3Pz
TW8rHNUxLuh9xq9ijrPDyT72uqBZLmSFW17IR7bLRcV8M8KDUWZdyU2H24kddbVb2ljllUodQ/8d
6k+covFem+fq69F27OvZkTqzrPQW0aIaPPUd44MwlfJkx7F4ao06eDJt250Sr1B39VT276PRM+ct
k5KEiBmob6nlI0O60C96KR9hZ1uuaYnq+9cEV61QW65rcV4VDc2oNbki7MXTpGp7/u/hNWYc9iqW
7DoH/xUFmfq7N5zM1TauzLhqwiGnmA+G0b1Eyly/cvPudxmMx26H44h0S1N3sGF629hvX2hvUwVc
c6UG+tU12dFs5HKRZvI3neJ7PPXOI+SE4twO9GQhFpZyZ8Z2hVjzZasbzFadPVIk7MmID5nBOLrQ
4SmKzDzGMpM+xnSxV8LCeSVtQzuEInG8AqLXc9XDDZrFYMHbBgSpx59SMyc37h3uUaV2qvhHd7U6
dL40nfdunNV9a2IVHat8oTqsUoUThxv1ABMkkOgSJHxSdWK+ArdFqap9ZlZPFaMrV3Qm5OzyOCc5
DJQAD+cuL1/0BZN3DBJrMOX6xVkkhtJOG+7Nogh3mozcQmuXXZDLZQfT/WeUam43ErlhdXjkQem9
GUyxgPQDT8TJsXUiYI1aPovWUc/8P1FRLzs8JMx18Y/8sOG7lmErAJrxV4ucHB/quDsZVV0wDq6A
eCYT0V897J1uV7UOA/62FDsI8b/ULLd9ojXcqsN3Vq2aBEfLZoE0tQCvi121EtNDbA+wWKgHPv+b
hoOUm7b9X5lhJ0zniwWXsdFvZj8SdJ/ZeiZNM0BsSOfSDeEIoz7eI6GQHs74V0Po7UVC0sKqBDPU
cRkezT7+zprpNjjIXrQIMbEKd8YbY+OHvVQ/9AggKrTEAVX872BYHpYiVrwJ0iQ3rgtyt12Ka+BB
N/hEGsU6zZoIvMTs+psS/mmN0o+GiS4Vedc+LN7pcXMfh5zR62s4cL0+rERscJAYzjwM89W/WTvo
DobGuQ7bEIfKP9rSfBsCqGqzbZ4nQ/3DlCm/g/4b7rYRHeMjbRLZUV2c0zJp0XVS0kdtUhYvCJef
zAvjB3s2HpvZbwcatyUfFtdScyhs/XAFlB7PvS4oHsOx9XWN/JS4+SG76aEuqTGMuf0zBGA/SIb+
joWF+tUexv2kg+QpmN15Qzo+T4vupbNDxzxiwNYlVGqLwf0gHozPqcSUflWKKwnjJNG+TxiwM59U
f2gNi0qoOEdIjblntOiYW/HeT/I4FG1MXkZFKyiVe9QpM1EHJfqOpH2dTWiXSgkJPrB9o5sk+Q4K
/qxxDlQwkjoUfR8LyGlTILPncspcVBEWE7mBYkbB5b8exb7uett18kVfXXJ+h7iqPEzSg0/SHsY2
1C9+WonXaOIrzUICBJThlzP6wZxDP7dIp7BAy4JMSm8e01cHRsPhZAGpn5qufYHAYD0ldGJj4vZV
oSI7h6PJ/arazxWTvz6JjX3ZdT7vVXyAss5TBfVrk967bvnGGTIfY8hNe3XNdihCO3jsHcErezUE
C+aSTwfZnYJSaKv9dO9heflC/pFBjxxruJOIHwE4KjfqBJenYmndJm9HhrSttmtIgDpUVgQnIsFw
cFTV8jRiGeDhlxwPQ8W5aI2HQjPpd1V/iXrVTVKr9IYgPcy58gMg8NeolwcwxgzcsHkNFYa4U40C
TKZP49Ql7hJE416tldAtl9o5tEX0PBeK4pZpo7mVcPZop9tTGU6fKm6Tft1kf/NRtLtunM5DXqb7
Eacm1hqr23M9/JVxyIJn9YfJIQHH7vifZEW9wSAi94oqZbQ44+JqgT5zyce/7Z5zAStT6WYSLmxo
5/tokTiiD9gOaxGlm5hUrw1rRIOK7pYRwTNiIE8hiNQjUuj07ETWLQtY6UadqaLB1eM2Ct93nGvV
zRp+IWfErCGM+FcNKfe45qsntbjCtjyDfqz+ojO8oiZ9COvgQCrDwbJN+1zkxVk0MI0T3KP3WqPu
clNdsEtnltE7fb8fIPZsxFgvGqtbq7fQzxyGH41JUo2ENUDSRX1sS+UBfqDcR6TCwGZTwb/NEpVP
wh8swhwmHlJSTTPv1s7OVlmkimd1EbioqQbcalJtX8XKfmFWxep5lIMFcSgIPmXX42GuBqo/qNAu
Rr3/M4uY6zYKY9dWuQ0k8zsOxImH4zJEnj5Ba1b4tmAOSeTXJRi/lwzXgV4mt49k/TBb1zj/qQSY
n2s97qeD2aY+1nHKvl7CO5Mi3YvLQd01pXqd+Ev5JWSPl/JutxAwuhr1ko3r8bFKccOAATb5fTBV
5yA89knw3KuD7aI1jhBZfJR9Mz20enJYLFnes6p4F1myL/QqeusS7U9ZB79D2hl3sm28rB3nzJXk
llVD1lakWLt6drqjLabvipHZrkk9gL/6GZuXwoOg1p3yMfUzHc1qW83GUWl7HNWX/kC+QYpAMIMw
1c4nIwnjm7Vu9Lh9W5T4s8Pi7XsGFNorITZnLZ4USnaFJ5af+ixzLmXDDNdok3Jvw0Teqa1mPq98
Gm3tTIw2pfGP1Y/ICn/YUZzfWJyMfVp071nq2LeYQto1nFcrqE5mBQGzkMr4VL9V3TJ6Ru18n8v2
V9EET2pMM40Ua88tAwlvDqcgXGzDm0B9khEfgKptpNcV1njtTOeWyb65lHLkw2rzwpVJdA+h6x/l
onId0ZTghxTcW7UrDwseZJDmCnFvgJw8jZp4F0ARsscsOKbWIvwOqVzYdjPJOHxKAIXVIUxRguoB
S3cfGm5IGNohrI3luoiRTx0mIykyw5cWNU1rw7VMM/RizWG0xRQekVB+wcAh8gT+AVjp74eWIr/N
xnLfzenPwkSmbRXWbenu6IW0w6TS+yjcUd2uqd9KI4XvGlHMqkVxi1ucdxUrsqH1B+UNg/8+q89N
h2plIOTACXqgsDG7mppdHweLQLW+pxOhwtunVsxpo1vcihj9rCvCgxiLM7UzUoQYMqcZ2idt7uGb
ZXjaSHAHv6lUFisNGoECB/k+6KnuIfRAiWuWxoOdUKlLaUfeYMnEY2oTu0JprUcT+JAcgBhRdQeV
KlgkPbV6R0lPMUQc06HzAlcWGRlu9Vy6OYsXbE5SygIrnY9Myt+aTFN8i4AdvxiHj77Pmiv5IcOx
14LLQqLKORWHIVasdDfCPguNaT4Uo3bTpmpZfXlNd7QcH0c28OoEiVS3EDbCnwejUxEYP6v4pwvb
cNOwR/WjPVtjV/slOP+u1yhqDTX95ehi2Ys51XeMFkhfQVwHNFf/pOE4hWpvvEVEIOwnqFmHMX8u
mxIS9QiPZEG9A6/csA/wZ862tPd0/SmDG1V5GAzF3hmNFK4+DtmlCIeV6SCJ0zA7+0LZsk+1Qj8T
WNDuewowtwe82SeEbnqSChNW27vGjMXNxNQiMGv+WrR6AZlIZuJlozS+5cg7CohPg54jC8th1ybK
GQN6UknaFgS3tQ+Ogkf8kLT+1GeMZxCnnSyVqSi2GpeoehF0s+fGSk7VDG3cno9laO0MTsILoLt6
zVQmJKkZNYSK5S690/DKPOT3GE0R1CrCR+yVnQ0nyV3U1a53JtuJluSHNTjZMQY0i0ZTOY7DO/b8
1ZX8FcONcf3bN/QJbgWk4GXpoLtG/MgCnh7DuvszBtkj3COdNAQKViLyvMAYv3eqGZ+dAMoMs+0Q
ZbjaHPDEVHe0r+FF6GO+V/O+QC5Fp1yZU+dhQULQndoA4DnTuUkE1ZIkjU4pnujekaGHmX1mnnU0
2yy9ORN3nqGmZZpa/YD1kc13GT0uHSkIlpFwqpoQXwrzUkUqBgKKILlJOrnPaPszmrqf/bq+FVal
HGbxZ0zuJFFZNy1L0Gjj5L55opQ25Aak62Mxf6uyItnDZywO0GC4wpeewq0qABehY+2b1pzQXGEQ
UiK+8ZomOlmcnrt4ULNjyFfukYpjuoy4cdbL0ORJ4n9C0SERdYxrTt7kzk4GNJNxqsJYKJObbhhv
XZl3j6D5fUkeU01YSBuRTtGy8EEBaarztpFa5y9LVZ/SbI0S7GAtBT2tmoW3mKcLzdnBoC79fOhf
sFviqs6Hd4Y92T5QWT9J+MR9TlRcU9tDLVOqc7Lesv7tbo9yGHbZbnv4v/bL7Sidd+XZBNZ87QJv
pOcutpVXQHbxmkL8rFMWjWjdy+vig2sxedieS9Z4E6GU+tmuq/At7QELzDZ0DtuzFacaY+Bh8jJt
Hp6zoIZOpfa+iQueVtXtjrMm4BK0iYIJS7/vhtlN7OhBQnW5dRJzRC1dTjYhJeQbIZc17IdCe0Ug
oLxPUYvZRFnq33qTujJsX030kA+lhLhMvEW9N+LuSUfEexsSC+Y3CocojrNHLWdgogxx42FdYJzz
nOa46tzRbuKTDcLuBfmSuHBh0EYBrn5gvgVbPfe1YhoPht2ZXKUyY/HAP2ke5D3JlPAoo+iz6rtf
TdbeDCuBEBFX/UrS+FZTLlxrW+mfBd2cAXOirfv6qtnFwyKC6Gnb9LOiPmbBHyg6s8egEuTOyOPD
oODdNAeS/1yTZCQCQzzU/TA8jFUSMKYwSDnSYwczDEe8q8L86QT3UA/VN+Zm8hVYRZjltz6c6TgT
ZXgplopmv3d2AGLlgRZYeQqiOT2jGyB6UpmIUgM4PS1FBfF3ZGykT3lyLFTg6wWGMpdl/vDeVep4
rnLxQOgAtgJVqN9kn5FPoZNfOol8VSwVKrTX+TaDQpykthjzDu9xedueIKFAuWjj6iHBy/5trHhS
8fLlZYLIPR/25YilHMf+vWR7tB0LBrRW2dxL79+z2xPKLHTsGCB9dOCc5//nB2y7spHcr3V5+Ppx
62/8X2/tcl3zpgxW+b/3/vvjt2OF0NDwyKXxt59A6TQdSdJ8ImOrKnaNHZrnqIp5GOqVed728Qbo
8M1fnwo0DupRD5gRzBCx12PbC7cnJiWOvKpzkj2z6zLSgW+ZCoDlWAGUdwXRBsMJ+69Mx/yyUS3R
QERAbculmNApOk7+0s1hw99nutxu7KuirhhsZQy4FG4Pc11XoWqmlmdiJ5cdEjF7gzF+BpR1jFD/
z2aoxuKWj05wNPT2ZveEuYxkI+wlFuOQAuqw8abO0OEDlksAxGnYpzJAXtD08kHtzlUBsR4GWf1z
rloI01AYWD6wHDH6P5Uts4cyaX5lWmy4QVwmT83sqNA+2vpxVIkNwStN3tKosPG4LZKrMaQpsRKW
ciaTECq92lentIudSwjB7agjY70l+Dj7/UguaQF0cMKikoF9xy1wgvrprGClWUgN9Vy/V0EUznMj
/na5PTw262YZBlRdJW35dsxk8v8Ycyo/MuBOdnpavnNnb9wISgCXFJuAbvNh240m8Uywk3QTIPid
CsOBaJCifdD/76Mx+jV2Y3HSAX6HrI4e4qzNQHNaJXowm/4jy6gAIg2ZOty4CeJ3eUDvHbyuEFii
gudMiKiJB7H8aIRagR2CdeeyfcgWYtTCSiLtmpAhtXbwEqflmZ7AAeRlQ7Js4s6qHP1/x/DR/DtG
g3pO1M6BIZN82npeXGrnURip85wao/MsouqkGFbgxcjs0F3EM5RzNouwGFrAuDmYJck2Ml/jQCdZ
Pm4bnICqR4MkF9PqXmJE8991FeqjEcLvEl2dv1L/nrfjcJsXH+xvPuR21n3Xl8wzlTR4y+LBvCA2
1HYBcUME6ji/hIVdBGEvpKHkPpFxfj/H+RtX8CG0oM7VWI4ccpQpkQ1jL3baYmfPTvCWqhmoHejZ
DsMvJHGBlfsiSBmlVq+VVYbX0dKrvQGGR3R08mLDo18ipTpqCcViNg6OFwVWtSv0OSl8slU6NMNC
r3aRiL9niFb8ORDdZduIggEunfGbU2XkjSRL+ZRHWnc0x147Fk5n3rG3r/fxKmuvaf/nIvxFoM1R
QBL/6Ju58AXUnXNPfs5T3JiITyc1/GXBRJ4Y6n6D8xMeJlNEpwjLjBfIddHXz7Dz5U1J4uxtAu1n
FjKmx3qw1NfOqj62X6I59m9Fr+1LEilQXEZruVStLShQ14eppkZ+7uSnrJr6fWvlGnEUsfR1Ql+e
WpGVT3HbEYvWlI+6ni0+LjPtcx317bMMFF9BC/m4HQIqrC5KP/7e9ghiXZibDApNPU5Qgsn22QRT
fE2Rfq65pxmC4mVg/c46ChE8Y1nNSpofy/is1O/YKcQwlwrj0S6V5yAK5UvQTD/I0wTtSkPjbjqa
uA5hSesW6+WPvO8fwolmvlHI2UQ6DONULRTQQZn+cAjxM+ss/16h6F+n/stBqI7zEctpt7TJdyZ5
A84BDeRQ1Ymf1dasjylN8jEWXXlspEWtiJfFbg2k/VViBh7P1u9+TsWVwSh+E0Jxs0gax9joyCOy
iGxGR0UBaRV+PdjPQDL1S6yU/bm0p3637Va1Wr8EZuZjK029n2kPeZoFL3oQmK6jQfIBu3degkCh
E54o1Uwpf+qLUe8bqFDHxJ5/MDrVHoSh/e7QnbiiUrCA4aN9aKqF8VqHwIMcl7f1W9Z6jONTq/7o
p+E3LuegkuHwhiSGMXJujKcMbREukKgLIDHe8QTZZ4DqLt/Oy1gv5b1e+5MpIZO5X3e3Y1ZZlvfI
LN9qrsAzbJHyvh0ycwIu+NpZ5tdX/HvDhImOOWG9uL19Ow4XnxM6ZHXrO6Zju+2ZsIp8q2HEsr2f
IalJYTek3tCNynnbKLmhnOd18293e1RBiqSW//897VQB4kJ18rcXN9uLtx+zvWM7uG303PqxDF1x
yWGYKlkcXWPsVDC+lhOJfElgeKJp5X3bOHPWnlqqdKwtU9F6Zu2JocvuJHoVO/Ap/Rwq03zWLRbe
ApraE6kQJNVO2iO2Zkxq0kB+bxpiTg1FqFyeYbHX04QIFE139qEw+zfNqSnSpi7b10Zt0eTmcMxC
VUnPDPjXgXN22zZTKP97tO3Kdhou+OYAhrfxBd78f5tm4GshfIv9KTOji4V56glh+2dXJsVOmfLy
NSfd/oWB8bZjBTNHdNQYfWz01/GjnpbpuLSl9owOS3sMrAaygq0+bxu7b/gAqI69xXTQ3Fr6jGE/
994uINjdtNvmbmlzdstmFM5zWXU/lipDmBb2b30t6tPUkfekrMcljlJt8SNdMI0iNTE9pWOvv1ml
gQXe4nxL9OJokuiyN5tUeQzCMoCXqUFUaqT6Trz3FSDE/OWk/Go71wS2Opp1ULDWOiLUcJ4dHcL6
9pL1B/Xx6Hw0NhPzhps0w0+Q4DkdmpvAhGfVTbQfc1Y8UI2Ef6xwfhTNGH+EFmShyNCSW2xip2Qp
uvQGDYOvxtbet5c2/OhudMJPh8GzCy9oeugtlluWj9mvFZalPuls+lPqgKILoCxwsXq5jbgnia0U
dbdV303oVfcJB8JLCW4yO8B2yHp5IifwyeqgQGyv2F4b9uMR+ymLGvKzTiPtivrevEHIbVCsrQ+x
t6m8eWIEBHaAS4uD3UWhEdYRQs0uk4wouu1gVJpD4W4P+fy763DYHhtopUg0TMUeIJS8CCySk3lo
Hlon+93QZP6MGKXQzKu/jbw62bihoOFBoV9FsY6Cr/DSWgFfL8YffdQSxjwMqIcHM/s2dPkFrFFc
yzV4b9ss6+52jLbtMEognTBJHGJGe+t/v+7rbarxFqLEOo5zTt4yE819nw4h1JwOUu62Cc04vHL7
Dq/LrBnHUjOYLjDqK9Plg5DN5EBOXXwVCsjl0/bEONrS1fNBIHDjdYVRvRXc6Q/odQCzGhLX4Sha
80OB6n4O7ZKbf1BFh8or1UF7NK23kXv5PW2luFdxLe55PR0SQ0y3f8fzcvXA4ENSZjK4mznBOH5o
n1Qlyp/sFzgqi68bCiMztdFuSw3/UbNK+RNeDQ1J031ahsl83R6NM8Sr+skeMffbXmFlFddZbL/l
86gfkmi6F7NuuCPK2rfBlJCk2+5nMghYFmM53sOoJKXH5FzfnsDpTTBzVrMSkmmJ/HyQ9kHRemdf
1ETbSRvO3QhV8xsrFBOjXK5iqLp3HVTlT3qDbLYWpu9UsXxFLZH7QR0pXrlqCSe9Ss+CbxbJGs9q
MapRtf2kt38puqr8KIYZK+QMwiF8neID0T9qr8jpHzqzUR9l1au7sp7ip4g+xgfSY3pQKSPeGJxu
tN/U1G3a+B2jwQOtScSEUfbuBPf0pYfjQ0zp1HzLTchFCBANms5uvuaz8aCphfhrdwbT7aT+HUZ5
tVPqrr2mjQ2JvoxTL+6T8W5RpPj0ODCERS4AhIlsiCed5U4wsGJCrVHHsHZy5p1TG5lGy/f2sMRl
Crxhd68CD75djjHRj2iZb3GkOeEObjh0nzjEyZOM1ipe4KXh/1xZQCWR0rRINLDuSar8VcRldgmC
Hpv3eVA+1VTe2naQr3KMTT5Txmbb8T6ZLggfi30XKCN2QdmBLCjtjiNG9wo90CZfNivwOB67V2vp
Kuywg87T6RwACcmrZqFyPEGhfOgHfXm3Qex2GJAOq49fhunaXjiZ8q62lXErwwGDeREsB0Ql/aFw
jEOghtYnUmNCLwelvTsqk8asxkRAaqm4tTl4CoyefaEk5U9FVJd8DJZvWFPrh6UjiDvV8/4b9cN1
e8GUwLDpITY/Glkb3xhsRfx5SvEzZbAFRy6/AnRi26xYjS+XrDtl+Bof4R1Q/aj996AErJZhWpL8
uIu1cHnqcjk/pYllPtSK4/47hPqH88AsH7cXbMeT0BjPkGjoC3nPtrHaSRKFHqFxnpjXRHyt0KxE
ml6h9D2OcxY99esG7w3jsZCf/44kpRk+FQr53FBtHrbjhPxEl1YlCjeLNdzel2p4lzBad7NlDlcI
6MN7067oUKe/Moi27lnLJbIe7lBhnzSbUIrtTYlDynILwHDa3sTQ9FveL+19bMzqTWv1XWyWtgsH
Z0Z5UCKxnNZuBaOYft9opMiFCXml6drVQFf8Y1gUow1CVp9ldfqc+3s9mcYPaPecwilwLcKZ+Tk3
wr/b8TEyGjj8SvQUp3l8raE5ERrKG+pGEKIotQ+kX/EhSGRzFM5Qf+MkOht2Y/wQlomurtW0cxpR
1NAKGm9YJBFyKOLw1kWO/jY4OB6pQ1nfDPx/30AW/soml19PVsNqL1l6zYwwzup1lcy4lCzNdRce
16sp4/ZGWRf7eIlgkOZEk+e03TEsV0t6pUc/Ph+FmB2E2M3naOH2VUmyj0UZ0bjL7FeGx8eqP7eS
3Jtw2cEY/2c+ap9R2TPi6oCMVSSk623X7eT8k6Dz/yHuPJbjyLJs+y89v2WuxaAnoTWAiICcuAEE
6Fpr//peN9ivi2TmS1rbGzyrMhQryWQIv/KcvdeuZ5U+kc9eRMvIVHR0wPVxSoNsT8XX53K2b30u
/thJqOlViLXiwJ63RnMkrkXbaPTD4AHLsExcxB5jdDPZZrftOqr7RuliohL7wZyC3e3/dXrpLxQ9
6skrraOTr/JDYSOY6+4YLSVBbddNmXOWGB4t5kyhhe0iMVQx7woVvEyavbLJcp9GU37y3CuZkS5T
M8oPTjq8pCPIxQKFfuMZdJTi4QKPdWm34wdHYVMb6TBp3gnbZzErPdKYEmI4XFOHjCPSlZmXbw5B
qauOYs88FPahYol8VmP/wQ9EtApGquSSbfFmwp+vNExjpDVnuyxOd53lWwtbi8Qj5Ip92Cfau9Zi
ibV6Q9+ann8kwz6hGZSe7RBdYm0Eaz0Js3VSa1c7G84QG+dGEzxa0XA0RLpHdnAgifkqAjFPEu+D
zOXvuDrx8SvT3puUD4wZR7uOi6OL/Cux+OrJSK/JuQ0XJkKefaUpsFnCfCsUWDSjZ2z6tkCaB9J+
mSo88iZHruVEEe3snsoEHxf8Rropc9qcfURrSYGPOqsdPZ+jw1yMiE+xk3okTQsUlLk4ARFxlyPu
Dhp/GeSG1F803BCqNkYWUmP71twRagY22nkaBXvHJCFVEZRiQE86C0eQZK0PMbVvToKwh/S1UuE1
QRIysVn75HsjldrlBFFjCbRovxYV4RnmIlDzcF63TTR3wAws4rH/qtx+PHJZ/pZ6cIYas1v3cHQK
tr95GBjKMjT7awRt8DGeomt29ugD7AjWHRa2AnyBrO8MPYrTrSnvPdPF046+TdEg4sPAIkzWaB6m
daVR7UzIg8J4Y0c6SLRYv+ZoHmcRE3JOtJo5I0iANp8+RdtSxu0E721ueTt15NCjKZ66NMtvfdaK
ma+HPUGyGeqW9LHxHAvFG7MCtPOyMrDXWeTrVpnmzPWuP3Bpcubk0I78zcPWTYBRUD8FynAOMhld
4psRDVru5mo/5Tutj866i/NA8cbtkPnNovDpI4HlWrDXtF1AP0FRDkrQdwcUrzAyEP+hhtkNbnN1
tCSAyKlNawrglxhY19rXW3YsCVQmh/Q7hy3S563uK5UfGaX6Qg/iasHJIRhoFVqB+1KX0XfDFBsl
iJ5wncacN+m0FaFY0e20kN2VzjJJLjb5J7NUya6OUgaboMR2phnJsrAL9BZFunLK6Fkv4w/qOkiN
u4jy2DIO/RP9P26r32A972tkYJkaa0tDIV40mfpDR2LWCGxUB3eLOybDaAmyIHTTJ/Y6mRlmZXMh
+q1SeFtowrMgEGsCzr+UqUcx0vWPSj+JGVXGcQmaVVm5tlbtOm/Yp9z+51Nsz+k5hyunqL15Fjcn
OjeLQQQXVyUdviv1oyt8usyN8srGzgqm3Y9j70D5Qo5RWCgF04JWY9T6ZPF6J4OyudHNs1zboV/A
5+ApOPuURRMaHw1XlXmSNo9hGM39IR5QHiTBvKbIxkK/n9qimGm+qs210f8m4uJBfsgxCd8t7wjs
8hDk40yd+orDtpZt8nZ8UzVjXONDPBRtVLBoRzHGwQyDoAY41TBDDQbYIapT1G4VocEWZf4Q5V+d
pTP6Is3cExYDPPK8WdCyWu0Up3+u+unTayfOtAWwaSx5Vu9+d1TFm+Uq1Axw2u2sNpikNqM7ntR3
FlaUgJoRbIU/ZOuuVPdaklQkOcAcCDH4H23j1JvpONvoOe9jDNxrk/fEckNMrJTs0pwSA5BgTpdd
c5JKVi6+lTrFoNiCCtexBnPpk8eFLSCojY7aFoPUMoG55dfpu2MjJiZaDN4UcXwLI0jfCwRU11Bv
TqajPXv5+FDbxXEiz3w+lIIcMkKx2TVIFgxx7utGvCnUnPZ/FzwZPSsLtf1oJkL7bCnl5yDcQx8o
CKAI33W1TdfUCpElODrQUgce3oQiiwG+CA8zsDcr9FcdqCDAQeBh6VgjgzAQuuhWN59K60tMZTAX
Ie0jnMLzuCf4o0mGBYazV4FIQmvibRCPILdILccGPXT8VUXvLDCubCkaHpIpvZtoFzf0d42mvR+p
Cs5BucyprixCKw5mhS8wscEEDTBuJ/5hIGokiIcHy2i6M3Ouox+nAMxOPyFdRmsGkI+6ZJ6G4yVC
qIG4Vgm5nFv8oyDzF4al7+xpYt2G91oKb1hNGZy3IkxWdQmEVQVKULselsVaQcFWfaLCoB7qorsc
62Id9u2pT80nu+WejSKYSUpAgC5lD433znF771hrxJA8mDMErTm5bTtPm1RYFbh+hw7KMnrPNhwS
SnLjXMuia9sayI1y7iqGKD96AtuXvFsS37q9F0F/cePtQHBcAWzHj+9L2RYq+i87FcdKlO/qdPZL
487ECGGG/SYNtbUw/fuqep+0+ghy7Mss0julC94TVLxJ5waE2wM99r8Qwbu4NUrmt+E9CUpkiJm3
vLUeaW8FWTffVyprL3AIf400n1xqhZw8VejIkWuybEyeAxqRDqPLKAIb6B1KDtdH6Kx7BOBNOvr1
pK/C1ZR6fH2ESVD+QYJkDhlGcSodoTJMuGXa5VSRxui3ikY6uEmbDtuWohQzPP1fYCtAs1jKOEvc
yABVAFBXVK9dzNHeFcX3wkgWdjcNc8VRqrmrrPOSqGkJd14WKRUQampb8KyLgjPZprbpJiWs8oYj
PuqpQ83mZoc49dFKU/aRAYYZteA9xDcO8l06zg1IS3eWklULN2vdZ89In4K6Il2wJ6iuzdu3H8bS
1h7vadUEeIpJYBwqb84j3PBdiBXvLd1ODmIbkUI106WDzEhTQjCx+OJ45ZrZQTPyHYf+kXSrZD2X
8tBAkSYMx3705a8yTSi7m5clFfpbqGpryzL071PWbAhNHN45Y82COqfZqHjoa0exF9FgvfYaeiEq
sCNPM/nSpG9JL7FyZiljT/TORxbqFTw/SuYO7QhT9Mex0JRtXcOt0OLs/vaj97u5pp5/QIn9wmzv
Gssbd8U4iUU12PVGRbHy5DsAm+Anv+ddB5Hy0a39ZBGMpv0xfI/8KP3mCZc2Mli+t8LwXkbV0ReR
bmElkzStzk/PPwBJWkhCQhrDlY7TLudTwUu7uQl+2IdhN2QHV2RP0dSPb5FpHn8AfKturA6mmnVr
Y6BYbFjTcAQvma/qKifznoLCvQAVfEwl6zMleBWFy/jisEbPEhwJYEj7yF0Q3WStrcoGW11TPVbV
1vosDC55bvfklDaHGZBQ//5RdQ+TDjrGSuycmBu4cd34GtBtkr19jHTFQORPOMY9fa0Ri4SDlFOI
bN8Kjd7hjQZRNGB9RkrWjWeuwrYeXzMOn06iTu9+A7y1ozO5KNrJf2hoY2OiacUR0Nu7Ky+zQ1To
z9ie2DwAlGELDe/SoooPXKS0VV24327GWiP9HPAuipr7HuDR8UBL2LoO7WSxhEPkz/vavCJIqld2
1pnsigjrScA0eLt29WBqKK9MJV2MThZCReKYe6+bIGmAi9crznUwaercPlbNcCW1JH2szOml97Px
fignXCJ1uw31sX7CCQEl06Ew24fTTvGqYq+bvZgRfnvX+BZQSwlBSBT3aGbUBhoH/GqT0PlAlbZt
o+wc82EOtz9UoSed4Yta5JI5Y6SOtiuUbqXYxamSNCGOEwrCeKtej2OEBJVxWpq2fV8HkfLQGkCq
552O7PCWFTKU6Ig6w6UbAWhgQhmzGqA/bJSK7MmwxTOo5xVbt4JgD5D9W51h7P1hmwM9NHM6wtBu
76MLB3NN2QGqXl/1R7DFT7WSK7vMrMk3cfBy3zizXq+9YbFt71W3qKDDgp2wjqA4lQP4TbpPUcvL
mtwyw9E4w2k2MTBUyrz3muBjqtW1TWPT9M43rlgdEO2FsY/DPBOfwhKdAOpxulYv/KgLcfzyDrnM
ZCwqgRx63/OJ+k7FWzZyMX36ynmMjKesbfoP2vlPojNe8OZVZ3AL1hxqQUK71YAPmsXFAOnIUTZN
WfQPGuWrqO7aZZynSK1uYyD2DeSVAslNlgzNnUfz/2ZGc72vTC+S6w8/ZfdF/QIdAHf3UoLS2pLV
zc+CbdJY4uhbUp2Ytg7kVmJjFCc6337QBg62rWp/JTDhlV70l7G2NMDKRUNZLMxPOZI5TifNrhvt
4nUKXAutZVJiRBVAV2/G2zR2xdHwzXfEct4MaIi6sJrvWj46SCjMAhGFEi/bXhzs0jYPre1luKPS
kqey6YkJuP74Ivw+NXA6ZeYlTThN0PMM1yKd5mODb/TGR0eJ/2onzXBvEMCx/AHPqpBXwytMaY6M
NsDFqOc7xYbq7wp4RjQ2xsuk0hzVuR3vIwe+h93pz+QWpJtmcpdKP4wXs4J84ZW0PjTrPS0M+nAy
8aesJspt+QRBtIOl5kXFw9j0BNUa7UtmWcMZOUQw4+gyPukEsNSFhHNa2bjCUJBegQTpO6x7J+hT
znUowh4CrxNvLVRQSy/0XQqrCrwjScW4kW+7HEtM28JybUJMPa3ViU0w5urhx+4wYkj08syY1bHe
kNM2wNuuqW7ObC0zDsrtl4Nlk7Zokyh4m6wQLKlyvaml6Naaa88zf/A3md9GeyE2AF7c+4IYjDle
m3SVJd+muHS4ZEbWsPZbxsAEJBNOtPVe1K03d81KO9UOep0e4uay7HvrSbTmucthtQaMsLYJm7PD
solb9uR2rjTXoQO4fZWQ81q892zBihomNInz6tJLaZuDzlwEhrNr81rdjJxK5y0m81NZkv9jSDi9
n6bxGY9thCIVhuWYxMaCD67MbRmr1EyhtdFUMsb7fiqAqPaQkpS8WaX6RsGJlM87Z4yXOUzdH6Zd
Bx6YPpTBg6hHC0yEQ8m9tTGYppAjFIiOlMPopcE100htfJlUlHt18NFTj5w7DpHmbTJuaar7T50y
IPlO5sXkiWeQawZuVEzWVJWgxkJhuRYqh8Eg7VBYBzGbPtuLT+EFFrBBff02+S16X2vp3z+hrkDi
/4KT4jFy1LUDH3NnDtawKuhrbAAZ0sEf2/YKd1FdiigqVj6dzxjfP3hpP0SAVKk54yIJazJU9HzZ
+gP+bqcmYkp45lOnsZlAf8AOcNtkHd+46luHcbS5Eb3//QOcjblWIus9iFC2Z7oezLm2hCvwAdA6
CRJK/5B1qKm/J96oNi1hm8RrR/5H/T0fxmXkxaNmi7npucVuFJRcRrwWN/u6gu1zT8P7ky0CTf4w
CjwZ5YQVQaVQF2g1aKGo2rgKlZjUJTgGAYsKNR59DawduAK9V707cbVWjGsrs81uP3ST+lSlWWIb
VVF4IaC9PtTj+PrvP6Hk3jDr1Mrf9cR0sP12h7hztYNtM0lqzyjeBk/xZ5ZWnEf0BSfX8JZTGisn
kZH70SRkKxbm143v5MUEGRM3Oy0B9ZWvqp0+VeqIDVXXszutJlVokP/c8exsMYEr3pWi3umRlCCf
0zBJKHoo5YnlYuV0areylEGjjYN1y/aoPhUa/HX5IzYGgRewXYVx08me2MI3w32RdyD4mdorFDnF
ro+ldJTu17ysScd2RbfM0Qp8OsP0CeG3ejTdArqL2YZ7K1Kyk4rRZ6FASnmNNX8Lcs/7TPv22RyC
/skPoT7Ek91jyUpWXmJq9wWtrxY7wg7zTnjyFR+Lz1CeWicE+z4uU8PPvzCvv7VACRvDcjfAadE6
S4ZZQFhL63MQ6+qMo/VopV/4P0zDzLGkKNPGttGg6xIf0xE5V8ttPTfsfq8Mz+itGqVLZSyot3R8
YOOuhdUblhUfwkvfW8cLoX5csjBNgE4p8d7AefTjx+2fWW6A0R5T5ome8vmHVF2vIlRIKq9MvIZm
JeFT2iO29Q0rPHaul+5tivBMPdIvuiDh5ND6zeegXxuTCica2c9+4Pbgms5TOygW6ZBaQr26DrhM
RuqaQIL2YYLpMef2T90+w4TaAp7uupH7dDeAQXEn83mwU1TW3vgRuxERBEmbPgjDh5kzOUTbqmG+
D/NhH7dC0C1IzM1gKN110uynKLbaj8Hm9lyK1HoYw1LZDa1Al0f8nzzAVguM/Qzn2FQPoUcNeQqa
UzxBPhpyXd2QCB9icWKvghhhnvVcb+bWlBtwnEtBhcMnyqG1qZ/VSQuElUoUyIoF1/PuDt+Qtinq
rx5u7h4rbrAv5A8BOYNvRv5SMXR+eft9WPLBXnf777d0jv/n+Mr/f7mT759pmMHHbqrwW/Nz7qQN
qV+3SDX7v2dPzpIvLGz+19/+az8CKFWLLElXd1yd6qbFhZ8Y0v6rbv7zP1TjX2jkTPIfNSowEG/4
nf8OoDStf5kgNTEOmIpmwGMnAbPO2yb4z/8wzX+5Dv8KYEQWZMMmRfH/pGv+d8bij7RQ/yv/u8xF
kul+CQAzdVXXVCL+XF6EUiO//1MUpRFyRUF+Cku6JJ0gNrd20UgJ7n2cuX/aTX5PZYFTxg7iaOgF
HR0RrMxr/em1mKNllhsIPVwU9wIEvfxfQq0sCCGu37FdoOZhZSDGCNUyrm52tU7RJDcH1VNKIYcA
Nbdb2k04BzaxILvhD29R/Wtk7K9v8fd8LleklRqlYs4N31FAJT6N8LYsCryp46xVgsgHy+IK325n
ZeDNp7xcWp27mryBOrsDV1j7Q5iNKl/xLw/IIAsTiaLN1ydD+H760kIL8QrrLoyYgqKvR806NTmy
KziQxLyu6GMpp4QqdJpwtgEK9oEnOZ5o8SRvoq+pTg7LKgz/kBtnyijpv74rjE6urZP993sAsyZI
8TJw38w1u10gaKf+7d++noZzcOKotNjVGd8efMz5CK1zInVA06Z9a8GWw78xEJZRWtrCp+shy2gq
y+FgeUvDyZeB81FrDx5dYBf0bAjqIDRfbecbvMWaTwJXdymCFKc+fk54vQ0NfdzMcMVdosGQHXA7
xnGpqfFCvvKI7sLu23lAG7FLs1Wf4+TnDOle/zzCVfkwfv5aiFuHMyX/a9gkBBq/zabAt0dgQjjK
kEdsu8xBV1keLeFu6qCCtZ0cKgP/o4g3Q6kfUrIxaJ3tf1p/7n+82M8hqr+P4NtbcC3msqsoOum2
v46XRovzGNieQztFn4Hvn0VhsAB9sLTMfNEiWP/nl/vbj+xajmnZOsPBuSXe/Tw+uRaiyvPseUe7
fxLO0dbwrzgY/vW5oV0Uuz/HoXUyaCbLx4Ba4H8bBi4/MWdUPq1O3U/TWUV/niGdXtd05/nEVaHs
Cb84FR3yY9XcBjr0h2FYZVm3gR1576f15Z8//d992T+99O9ftio0dTRUXtrlalHybGNNv7cm9ZBr
0zKj7frPL/fX07j8pKZBshX7BpeeXz+ppw6OHsfcFwm43HY8S5XbUEGgjw0++J9fSv993fnxrTpE
HWvyO7V/WwlhnXvlgHhw3sTmqVTzRxTgoHvqcGZHpDtWoczvyxCT05sLk5lNtrnTlivuiFfCjc69
Hu483JtCQXY6GXeYvZdaa7wwgE7Sk+dBZHL9o8eEFbF2HsxizgAFh5ZwNfKzk9F/VxrlmHTawdGI
LuNoYlYvoajeEtgSf1j25Qj5fdryCf/ns/42gsqJZhriNKi4Y3iHvW/pGBSoAZHz7tJhNQ4qDZ3l
P3/Bfz90/uc1nd/maYSbfjBj4kmqykEO1i7BpeEjsAAoGwdPSf7wPP/mJsfYcUybGcJUsW/z+Od5
2oRYesiKnpsuKQgBnD6erU59Mrt09G06r72z7eYg58yUJA9WsMyZRtJOJxxjLb/4f/78qowW/cuX
/tMb+i16lE29VjRUyXNwZZuGL0GOh0jDpUaEqCLWNugyQKHkDBfHjoafUIDBRunpD2/j75ZszlNU
3lVXd4kR+3VOBQk5sVzP4L6n6aHR47XrFsvQ865VH91hjir8fkck6HxocCiH5qz+05njdsT6yxdB
OrKrAp4xVEfutT89maZGVOsEjL628Jldng1glpxntHpt3J7RCp3kbqEPNR3ZEatRQ3ZTeeHqcVtY
0XNu+aroMm67AkUp61w1BfR6o+Wghku5yShO/b/fZFRF001Dc3VNQxH661u2Cg3riMZgAiZ+7xK3
lJjebS5HGZGXivr0h4f0+8mRxYjXYwY6xO5ySv0taRiPRuh1Dvtp7aZzAmFWoicJLSyWgAzobFar
IhnXCVyCOLX/sL38zZqrspGrpmOzFLKx/vpR1RS59yB46VFtznnwXTA9SdvbuNP4hxVBptr/PiNk
qINiOirXMo58v75UiGsiUFKkQAjP6a/4BZY7cyMK+6EdyH4i5Kfv60fBSJnC9Nmu02tn+hoXN/VB
dxKKes4B0siTR12pb+4cK93LbYiu4R92PfXvHoelc5VRQKhxs/ntTJoje+4d4grmTWAecCIfxrJb
yCOOHKhyl0+d9FGeziO2w38eCn+zLamWboIUZdhR9f1t2azzVKhdhSELFiJOp1WWGiuHfaYeAal2
DAbxp4XTvC3Fv05Q1bGZnLpmGopKgOOvzwWpjt8hYLDmQrFfytx8YDTOG8W6GF3zhKhKsnjFRf5G
PhYL4kHXXVeu4t5akBj3IRybYuNoUDZY1SIixcHYF5V3bGXkIksf2Rd3sGdhPD12vreDFNqAO2iP
1og7bdD38CEfrQc1th/oEZCwSY3cHy/Yc/uZo7bvJd49u2leco0WYuBPb271gODjzcmSvasVr2Nm
PIhSeZGnz8SgCVI17QOoqVMR2i/uoN5+o8xXtt/d5aF4x5oOHje5LyfzZKQ61hLzG2nld7jKX3r8
5KtVhlkKHMsRkffJ8C2QPcOhqqvHIYqOqTt84KdeSbEQwlU4CslqiK37stXftNB/MYfhOziBpXDj
r4l/rpuEptmVuZar74BXQnMuSNU2Za9/2rm+1GJkOFH0Kt89Pbp6NqkDtlc0OY2H2x9PyaNXf/qJ
um2t+qiHHfRSogpNwp8V2/3wTO0R8MNXqvmbQVUf1dCg9aCjRU+g4qiyfyc9wPU3v1O/WpghKDC2
cg1p+dJFiO2/V8kSKI+it05ySQ3Yo0wuYI6wThoHBbnyjppz1Qv4DVqSKvM4648RZC6jb145Pr1z
ijtUpQPqMNxRnFrGLaF+auB9sxOc3UCdYBrf6WX4FLbpOk5QispNDrvhwdC8dcmRVlGTFdghSIn2
wb6SqkAWYQWUWyMtg+bHcOkbfebzL6Rx8RhV3YnIJJIf0pPNOQoq89YIuUupToUKrrzKP4Al+5kR
vawQpHgp3TryF3vhLwsFsVEC6GzuO+1WbyIA7w8NCS4GY1HP9JcoQCGVZe4u6OKt1wJcZxEIAkRh
DKS2Ur+6SPbeWX+skxuVWPNIAJDfr22U96Zw0Dp91wGbog37HPL6row3KkESM3nmscJyq2cf2uAc
68jfYyXf9GX8entERo9gqjKm1eQgequ4pVPu7va1Yc6bRtmplvYeksngyL0RmsQdIIpNZOrvI5kB
FTK3GWzdO7zmC89qForTnjJNiswyRoQI3zN6ZXNA6Sue5JMa7R21f4NpdtC+XLqj6EgfQBI/lk1F
TykMv8awWpC9Tely1WJoityQ3kNLo/M6ogp2NQPGoaMgoSPZDoy+fBI6GRNR9L32+oscp1C7v2q3
eCv9TdWLT0+xaY04K2qt9zngfBXmQtlw4Q30iz8AHmTS2EGzB1Ygx50VBWcDA7YKaToV0Z3hVRUF
drocTfRhMV2LZPoqi/LTdcJ9Eh4VK7wfq+Kz5k3h8zyaSbJoWpO28mdbo8AZlZHGbXifZdzRx+ED
hy1V5WuUNdAua0At4uAm7b08BsrraqIq+6Dp5niT8K+I19Isz8R5zGCzVGKmEXKWiOe0riAf+rCq
4sswhtsIhvbM7fAXWhB46OmgTiruuBxeTek9TpUvICLZDCbMAjvvQQ5K4TT5TK4FlHw28g7dhfHK
7J2ZGlrbIg4/Wi1becqITbRi7lnttiHgeRaCK0ccVlRzDn1fYx/580ioF1Wpnku4vLMSQghYnPis
xIuQRK+09jZK9xQF+FhxljMlNpHGlICIVYGlY5qwzBr32FYPUkUxNg/yzcnTWK5E1zCvV8qUEAtV
99fScY9aHjybJu0nM5rlE3//COOJ29Fe1DVstGofOIypUZteQxF+6D4qyLaw8GuJJpgPQYMqpWBa
4yn77gf+Jhf5pUl5Dbt4d7riWsLh4pu6OOk11My7pnH3JsyUbPhEuL2QE15e1/R4BJRz1R2x7Ktm
76nus50k3IdBF6lkmlUPVb0pxbjz7YHnz+Yt2ngLze5dqan+l02ADCk831aj3ot29A7g34QrZeQs
OvgvyMM+a7YvuaYRfLf3F/LYiQTPt8a90WtPvg7yIiK3rO+OFdlSpVWs5TBz6XjowbBvWV7klJRD
2dJRlWn1SNaKb32TJRursKC+ESAVJ5upUB/LqFjjzzsKnrP0WsVdfCmK7sMvxHcujvc62zDf+x5I
67xokS6NDm3y+lKiTXEbgrJtks8T7c2srMOYYOBQsm1qJe+1DWmFQKSrqURnufwe1cF8jbPyVOol
wD8LEWJvAqdSrjT6l8Po3HWh85Hz0nqanILJYW32v+M+2/llcQr0Ej559OxbzVkrtYkHy3hTW0aQ
hSsl7XeZH7+BMcCefq/qFYLu5vH2TNg0JzYRxxvO0Hnypt5plnWuneZbCvuqAPg2U1qMBGH+VCqv
vWeEszRkmONyY9M07tyqj2EZUh3l+iRHYWdar9YgcElWF7n1TjqhAbS65PkM1OFpVEkanMyVpxXz
bJCmdpXMNfk0nBDDoSmgYjlHs/EeDaW9r/CRjPx/rK6HLlL3cgPMrf6ph4IlCx7oR4B+JCujHshx
IqVFqc+BWuws5oROw72yjGfX3HFw+06P4V6lDHAbY/JZl6W5qXjHxajufd++k/WDroATbBvAjN0n
ucoU6vAMKubD7AH1uj3MXawIItFeB2QUdretYTREtfXk1uBYmKd6m23kicpskq2iIIlqdlaRfNIo
uahZeGydOxHT2tf9J3nbVbQGr2hKPq9L/YpZr2n3tg9jzlynzDQQFKvblGwsZ1Ol03OR7G5VCqEG
G5aHdchhSd4X9W+tzkOXIwHNN2LDrH/zE+M+56wnL3UxqaeF+VQ/SdNu1R6ouiA+p/dCnbR6Gt0A
BRrryAPUojE9qykaWjkm5Sjos+Qh4S1OWrrOEG+FYrgSwYCVv3WPNRTksAhewt5fibaZm8XG8BCR
heF07IL6IssqcgtgybxDIaVnzje5rzZ8TDn4tDjdap3z3BTm2vjOde9B1rLkYi/HvrwET170OWYB
EW6wghxzVZKeZb7oUhBaqBRTkyc838mssNxrGpj7PHPvfG98lKvOrXYE/TNyP4zUXVci2GUF2Zz2
SJw8qHQeUffQajYpuOBtSkg6znCWxS1ZC9bL9iLnljaV63R4TTjDZbWPnyG33wwhTpWf7A1OC/An
ZkNoLX2ss3nkofGzThm8DLXCO8+pwB8ejayXBAMgN376GlNTGlQdVJA5IPiPDoo7HbPBIzDH36BA
xRyYrDIGi57GVzlYw54QibJedaWy6Fm5azMmKKBFKldxnlOI5Oq7rcpKIO/nZZM+pgaDjrWykxUy
1AVE5ehvmCRkpcu65B4I0ilwWgzTxOkaXXZKucUMrI8Vs6AbML5bSIc4enXVUcd8JcQAzuFL7p9q
0NyNQ/kSA4XODcGmbV7C25bC1j4zVfVTcdW9fHw4vtdTDVTV3yWRtmn5u+CIn8QknfD+RzZkCECr
pyKLaHej0csb49GiiicXfHkal6dykwuAYsQPBZcBO4N9jqapCpOLNgZnrdCRp2a32SY3AuFmlIkw
4ttrDI87028OxEyvEj63LAQaIj4YjJmhjJyZrErw1K8Q/WO0Tw+NjmYwc9Rwnqh4UaronUrnLvfC
Sz4oHwpkhQusypINKtGceFbTqi7IFE1V8BvZxpUhZBwwy4AIPM5R8p2zl8z0DAMFa4GsRxqkjs5a
Ymy6ttmOxsSVjY2lcDfyS8ToptA6DfWF62j88Uulomqknt2Q46GnBhVLcTtCdkjYbodSFiC5lMnS
gxsb9yWxeWlrbPvJ3uZu+SBfdeDilY8KQqsMgJ57SQssvpRJX+scco9RcVCmouDLKdiLh4jWeOg7
yHqaNVP0ao3VWQ5uuLT3Fjf9mmJon2fbst0DXXkOQwpVhXWBmTobbaLz+MhpqXz6VvvJTXZm0AGe
wRF8IKd16WiCagLsQf4eR+tmavkiJ5Pv1Q9yVIC7xTPBA2Fo1XDd5J0uSrUHWU53pI84My5+ZS0G
t3+Hnos0nrvOWGFEE/EO8G3GS9RqtpFfGDTNe4tVgTLXeZr3uoFd8IBQ9CgvMCkx2QlIGZt1Guwq
F0mgaKL56Lg4WlxXUT4+lIFPqELKtWBcpNDISm81MCCViD54wYu4mv6skPs6m7xpmhPcYSh7wRPI
2ENNrUCgWd3/WNF9PPPec5pMmPucWW6Pz7ahvQCkO6GZg1HhEz3B3+yS/Re2cyosK2rvAb5U6wHf
HUYyggLl6alkGbSJOhv0doGCcte7xUY1Nm1pw3SN5gMg8SzK710iiNVm2saT+WYnxmNEW7DxsQYM
0avIp3MR6g/Ig+8V01+m1T41CsSd7kPuqt9rPX/os+oQpOouAPI401Ln0o39FeMy6NWCszUcdS3Q
/4u6M0mOJMnS81Uo3FuKzQOlyYWbzw7HPARiYxIDYPOsNh6ER+kL1MX4KbqyKuDhBTC7hQsuEpVZ
GQl3M1NTfe9///Co6Po3+YtmM35qi+m2gqq1MF/7KL1EJnjwgvqH/CsM6TGr2npowvgxwgpoltWG
ka6htDWAMiHJ2NZwAM6kNDH0+znQN/KQ13TOGQJ/4ahdd7mAzDpR64XPGVEdUBa1sKkXWlChLqwv
5tH+QRIIDj8DRtm8I7X5DGmJSZf52NbVCpf1o2lXsFj1lQQk1bxlixC0Y+ERCe+ixvmk6g1SltPj
S4P9dU7sG22v7yyUEZ0kA0JSgg6KaH7ag/o1VdPLukp2clGWWn4xexFSB/fYo8DA3uiq6Mp19mzA
kDMJbrT25oquaE3inN9Ynt+I/gpF1yrhIXV1vmoBWHFmWHtJthw7XAWD0NcQjTSouHGDuAhjDaOK
+2i+SFt83KtxI4FwFO0LfNWiYIUKbo1jAVQu0uBqvOGYgg4MhifGGIUAMq96H6X0xuif6Tb9KVEo
QJO3saWtJgerR9UFz/RtYsRYF74KGqY73QZy4RuLqF2aar0la/Qy4rfnfHYBtalBWR+OSzztSoPt
KthBzOufOnIIM4b18lrq8jV0DoONJzctQMBgNe5DX0KVcuaJwXFu57eV++JZ6bIrczLjrJ3g/oSi
WFpmsW5bBwL+axJo16pbwCDBER5ZSCNsppfKIoiN+xB0C4GEjQZ+V9bmUmCHU5fVUl5LiLi1B/aL
GYULUNqhmo8VdY/wnBuVca3V4rWbjddGtAm0r03fbMqi2w3aQOB9cSQC6qjXwdLzhqe0tI5VCS29
7LcTWeJmHN7qYfJTS8o1MX67UpWUXwGogzoJ4Ze8Lz0Xks7tNqnhug4Fpi1x6U1EaECm17SKoxu9
bpEqI8diM9BnumTLksy5aEh1oxJBWNTMMXquZKo2tY7utZ/zndFEl6OCJwVWr5fQ9hFkEx2xKCYt
hb9Zm/7kQcHrSoe611KvwOgWtP/FUfRd5Xu4BOKH75SbLDJHOgr8Vt9+dEV7oWH94vcI8K9mtV+a
5gTvySJ7LYDjH6KgOJhh8ggpyORmQztOBEJoyO/TWrQ0Qj1av66r9ctoQMjUSS02CZX4LGt4dyZo
8MspXxKK+UgKE/QJgWJywDko7UdyASZXuWMjdePE2+OLuw0t0kIQswm8qCFf5Fh24LC4KWb7S6kR
C1ToZKvo+VBJ72fv4GFdFcftdyJbygUndnWHycjRmizt4DagJG/mj3bdP0RunlxFTPmxg3AN2Aiz
ZvqMJRxwKbK+HBzO16hGf1Q9vttuzOakDJZ1s0DPgUNySEptOOG257KBLKa5VVY4twu/a11t70xI
rcowULf1hE65p7ZDweaV/X7kqSzTiF+W1g9R3tS7qMEfQAmKZ9Nkt/FQ8EPlTzu1eNAM0NaBgSNz
nXjeEBUoCF6YHm0aaKep7jMEDpsKHnGeayhsDLiGE3leeGt0/b7snHkxura26vRGvXwz1a7wdb4U
Q/1UOSZErs5+1gMvOdRuj4w41fTvqjepa1H3+MgX2gsyLJHozV1vfk3cggwGVFSBoyrLpEYClOCK
tk+wmZ7TSoMvYZprLCAegkp9Da2021ma3V0C8n5XRcUMpjEUPwqyr1PRbiozVbG6rj30phR3XWoM
V2PTDleW2q4SGNHr3q68fYJlmRII8yYvqcZxbCApQDfzPcH2rxan30U3SpGM45Gf09Aah5duBeyq
bBneQRnLyIiau5Vh2tC0Q2DDAjfxeURGbU3xdxEjWchF+QWe3HUQMEwziklFKoyLtzFgIeqYw7o2
A+w8kcrXLlhE03gaL6CGmrforyKzzjApKB8pZ/h/U48xvjX7xDKxvedxC4x7z1AcY/NxynfNFLF/
9ptcs91LGnTvMgnmCMs1jI/1zhkv8D5Z9XkNcc7CiiuZ7E0ZFzcJs6RjqpPiU2Ek1IMeQ+ZbIkdZ
pSlmmDRANd5WMxWghOfFNF00uvb0NnegZnnr8RtaH89AJUjwhtAKwpgp7PLkIGv4GoIoSlZQcJMR
gXnbUCO33byRxISmD25T0utwB5Y+nCCVe4Piq2UYOlNfyVombe4jBBC9N5KWtVB1sAl+SZTVW10n
Jw4fMPqtfTlgIaWuZFEWC/NnYw6cO+0hssKNF1W4fNRQoAV24xO58d0Op9QV/PuFo+IpE4UPUUNU
MIiGbBv6ITkKK6SQLhcSW7C0Mllg3nTRxOpDSq8rCu2JpcGJIm1YmUExXxpqg+/SfDJ6+42NJcd+
tuky9NMc1XJOuU+NF6twvlFWyT4y1O8tK76RlBYJts2U2pCb7iUIRC22x+23MsMbiVdIyD1EN5O5
j447fsIVOEd4YQHZUF5cl1iU03FtB2Mes3ocoZsIgS/fRja+usoQaBrXLRmyYI8Lr0y/jcxH0szw
YVd+Qgo7w1fQbG6KrsECsTXzhJsx6naf2ikxE3YN6OHcAGduSJz8LoGvvPQOcFAY5X88eNPPDv08
24PKqJo6xIX3U7A6oZLpRsvFCby/QtkXGbca/a4sdXI6apaPmx4cKCD0JSvUL8c0K1dluHNAEiUa
lDKVkHC1rfneZH8yIT47Fvzly53cEcUYujyOTdfHrBZk2rjiGNpy/65NIR38xgUg3ieDwXMPgQUA
DQfdtEqOwvv7QWo4Dhlz5vkSo5NvniRyvPF/FnETbCTTS+JzHz+Fc9NoFwaH7kLB9mzrdPKqTbmT
4Evgy0YsxifVhfkjW+00mD+Z8Z99+xi3y2WuugSKy+/yCy9Bd7CYoXuheu5SpCXgqpnAvmY6RnG0
NnL4PGVLdSXwL2U0JFFxiXlIcFbNjVvEGTstI77A//gOaOem5L9+rZN1qKD4bHml8EaiFKipBV0E
IDipHNT6S0QvUsQYq5An83PAbuXjzz73yD1JyqV9hcWqngyfx9mZwZMjGPr4bMsxUMD81tA5CHG4
kQW+1d0MTvzJQjvLC/Cg+tqqxmpTnZP5s0fe/aR6LGzFVo/ywadAl0SvIyx5tKQTh4aAzJq/jXSr
ksPjqummbXUGs9pNCwY+M1mRa8RVp53Lyym3CfltP745vzFV5W7969c8YUr0hSlK8ELPD2QqeXjL
yvBzBX+F+sacjEs5zUI5z+gs3HTglk6NY9ZsrG3H3ktwSP59GYYMUOtPtuwzVCsNXMAhEhQOh+ac
8CpChWJzclkxckgqdyf52OwQ+wYWcufmn92Iczvlr5938uJ4k1uP05zLtnMVJeFl5un+3BJ+mfhD
Y/gRJauoVp9z9s5fJ0xIE+q4AVfh/Qs71TqwZ8nnyuZZTs4cRgAW8VY1L3A/fXY6y73mPS2C522Y
KkxXz1N15+Qyo8iKcLplWQ6IKbGEvfB0sHiIOC3oGFEqK4nL51QnEudXteqz/ens56OYcqFDQi0/
ZdB5dKegRaw3SX+gdnsgvQSTmo7uGN74RPdPEhUG/PTFrsCRWvmMm/37dmBAmNc13dN0/vJO7nfu
4VRuOxiNhwzgXakVoUdmSKsluD7DyuytHkcS+5Pl9fsRwKd6cG9MZh8GLIb3T7lQZnVQSwJo5aCn
lrwniIMSMovB7D5+peWL8f4Jv/uo0zvsKlGDa6xOojg4qGTUuqb4T1GWId2rcExt29JwQz851HCw
owEPG8+3lLWWtVdj7NE0wxnOCcZkovXxRZ27f9w2U9Nx+HLh/b2/fzjkkmDRCc/38OWW90+i+KTB
gOYrf3njkRf2z4862RHT2HJRGXJhEviSowiLI2lW0/Vg/qizevnxhZ05sPk4xBW8DSbFsnvycaXe
BITB96R3JakvcW28vXzJqJdjfAljx4zvJS0DGuS+HxGx9WSiDdkuNud9jzrXjbuNHHN98r3kHT1d
RoYOuZF6RYPWdvJ8XcXTS4LevDeKZY/GFC8NPV2ZTDbEPF3hiGXaR7kfl4ScCzxL60+2CuPcQkZ5
Qg0DxRNF48kzV1o7ikTACdAE3XrQu12HdR8OBmIfWI4/TMZjPzcXHlYSfacvYk3dJOSST6MOTGfc
yqmpC2ynYHigFfOz3GtsCQ+P7nzhcPhKENqge+9UHrMyrCU7QGmh9pDs2oCJJfOVnJDMmr3RNWyP
ivbLx7dYyoF+v8WmCwJgaDQF3klR5IWYfPVkCviOEz3m6KtN3KgWb8B6OV0BbdyL2rt0AwTmTbku
BvVJkrJxD31RKj/MmgdJ6gmrZieXzRvpyHQOTT1+zYVHaodNclZ91Cprb1NbW479VsknLp5KybZO
+E2RiyQcGJsSRM4ANDpfeVuHOvxmdDcOpBido9D/+LJlif3bwrKoTlWdRug3bqYeF0ZhWxUVx5gg
BEW9DR1L7lOy4s/Ge9kif/yJb4LX3z4SiyBZi9GZnlLw7bnhpSaw3qedWZRJuCPJZlAIbgRO+akw
8szpSdshWffwWqY022vUwm4H94cGxMu0xA+wumJXv7TM9Fr+paTDTjjlttTDcCFHXKZp32lT+U3S
eQYhflQwSfDbehsmMkmwF57rLPFA/uRmnjvNDMQZnq3p0B1Pq8wxn90KciUiGs28ljNYC+KSZLtK
vUoL/JFkeAp5xScE7LPbsWNDroTha1nmyasp8Fl3OJ45Y8z4RrjD23EmwZEYIuLHD+/scvnlo072
xyYKgCkbBLYKXM6uBxQv5o0HMjpVhd8VyJejbvOf+EiXB0KN5MiO/f1hk0bVVBKiQrOC/kFO6N1w
vnTHeidvZsPhI7fejz/S+r38NJhVAJhYaNFV93S71WbhKlnBEi0S59rGFbpRuos07pdDXz5L6Am2
82sxqg+KVmxk616ij5GzUyO/L0yTmr07yHG8nAC9cSDhB1XwuGRvK7dCW4z7kVzowCChXCepnVG5
SRsiXzrZ6MuTRtYjIzSROlaWBWPcoofe7tiHiJkjlogb2YLIqrSCWAemt0uScCmRscKN7maWtouX
CZybT87jc0scOQu3x6NAdk7V7LmhjzH0awo2CJCyq5UamgrNRz0QammiPFth4vRJnXxugVumaXom
fbSF2en7JeDIJMsCBNW38crT5IjRI3ZWgkIJW8XHz/5Mc2xwzLqWadsGdccpMtQXHZ6SSFl8SeSo
Ze5qMdz2tDiM+jepUvq2800+szF6cqzpk8WunTtmLfRJnECuFIPJF/AXxCAcyQQM5RhG8sLhygsP
lxnwRFsyZhN1h/f6VTVewILNmuiLXIoRCm75v2PghJ887HNv+69f5qRObsg3NMqctx3uzz0g71pq
jgjl9SNyG1pdZlk1n2yhZ4jx3H6kHFTmqubRsL+/AXPX1rVHYp6fMs6XnEWK+APUbYzcyIcZxo1s
+iTZ9fN99Nzl2qptmJg1sIWfVgCpZvZT2LpknML7kXCU/PiKtC+LZSd7bPm6fbLa5N58ehiS8v0m
5zVMyrv3l6uMgmm3HfC8aTa7Plgb9eRbOIsZiC/DBNlYuwzKZid3BSkLYNVZYOaffAu5bf/2LeT5
gRrFQZBycoK0uMiFScQLJtf8JHMJuHrZf0oGq5ynSkGRDaTdQj+SWIgsC/RL0ZmfdBbnlr+tSywQ
ybYHQvz+dkQDd0MouHYTOfJcNZ1KvN5wp43h7cdXfPZRc1DTvVCImKc1iGX1Jf5+3HaJ16fVq4Ja
zMqzdTLeSireBBr88Qee2zdt2aGhQ7ZNGoz3F9b3So7pWBigiqa2mt/6XEl90XRckUIi5o9Vk33y
mQDaZ54rJxgKd4OS5Dc5TO3pNegiBUmO7Uho6w8lJFNJVpUENUmlD1x34cUdVHGM4SHuyA5Lcqkz
6muJhbWgdBIX45EtiNvBVbEkozd55dz8YkMsafr68MYLkt/+je9Ri2ALRn0hhR2ykpafJMl3mKgt
JXYlOQPqoF2Nb4a6QH/pPqcnKMetB/WWwONnRxg8C1LKOTAlu1/qIGs+xy2CjcTmpHSopNYe0Nzh
GHvrsgsHmPMZrNOEVNwJzCzCEJ5HKonjWm3pmDBOFxEHqexFyJKg9s42Oti2PSh73SHamXsiCfkV
c2mslnc94oWew3sGd8Hn9XtrzNeSUzRC+yPzA40ZJHHJYA24pKEV6yQhrBfh8kLiUhIxlBymvtXh
ehvfwqB/eWMQU7lYARZu3atuEU5dviYUAfJ3SpxR9kd9f0Pc0KMkUUqmWw/bynK8b924lkXw6Dq3
XWjfTwnsN4JPalidshxoNHRCM+6YwzcNrppkHKa1hgW4PRGTVsFaKLeSmhToAYU1qZ71VzOPnwS8
SHMo2F11uCTeWhKHMNf2RWZuZYUhFRR6Y927yJPkP5s4RTHMwUfOuIvrJ8kzlfzQkPuGoderZCxK
frDjNDfSaQykVdKFJIlL8gltqAoKYbUIYRTmXVRWC93Inj5+zfSzKx6nU42kDAtIS5YSv5yfASY1
yZQB7Uh2n4CzIu8ZobMrC0diyfxrovy7XA2S1SU1QoQCbgfs0WB/Aa/4bkFwPae7guzF5bQpoe3J
Sqx021fHjI6y6KjVC71OcL3LDnquY5is7v6LV+G8vwpntixBeeL5ZYX/f0TUV1hfyHUu+WiSu4Nn
0Dah7vXAo6FjLDTG6APWe5h1+ml9XzPnR5YBQdBYYVG9bGEjzTR5VYP9tUswAjiNxPvllUl4TWpy
6nL8pFkwz9VtnorxLE2eI5Gi95fhORQPstX2FR1vMF7dt6mui3aieB6adRvMl702Ez7LAhL9nTx0
5tZFfJPi+Cl2krkqAfc2MB6q6bodCMfNkh9SKDUxS5HvptR2lBlshMjYN5N+1Yllz5R47ODZwkjr
zdu8JWZa1tM1M0Zcb/3QbrAuY0bt8sirIHhDz+WNkPq3HGvgz/uJM8phpLFswCbpvqjfrJMbMc0e
/jWAjX6Tll/kCqyd/osQOFrjcCobRFvysqUMAVenbe1h58yXMYtjlZBox2soKXUfr7Gzz+aXr3Ry
IM2kTYReyJGfow2Ro3g0RlBPrI0k6H38Ufq5IkeCuxR2NrNd96TIUZPeqtBaeL42Vjj+lsPeqlsc
XGeUW8Y9fJ+1Z5ZAac/T3C0TdNJ1PzxJuQKl4hfoqw8dTUZJeYtR0LrhkcnRi3xMVqXtIQl9pqs+
1/55ug5VCLzKZhd5v24nJyQKO+RxmbH6Qi4Jx0V3ULLxUh49cm01k7nsTMxDWJkf36tzhYknJcFo
QhkInNb/jlUT+lXyWASV1gQPWVDay8pLsluz6lV09SdVgiE3k9Pijw+kvwb80jTrZLOZ2sJT3FFe
LU2t5GG06XgtZ9K6PFYIg7fs74F+7zja92nIv6ZFCwOzu2tM4ooqB3l0/lIHWCjG2rdOcH7iMHqL
Uc7eC7MnSydSJsSGS2zlcEqelnI5y8lmM+F4pYOwwX6Tx4hc8QPqv3B8lRvCx7f17LmAPhx9Oj0r
EXInF4khp1ORegWXR5YDWAzf5yiTcohWDRMXLths4m03T9sUgFdtnTulwCGtmg+CR43V99ckxqIK
HYKUUkZ41Ysq8we8ING9uGl4KS+4yfUjFnV7w3sU8ka0n9vJnXlWOkvDsjWLuE721vcr06ujWHNS
HAvBS7/MxrDti2LPEX+QZYci1M3Ht+3sx5kgSoaJ3RDQ6PuPwz7OziwsZv2Jj4iGmOojOOi1tiB/
Y1mJ7JPq/1z3yxgIkTqOOHACTpXiYQCc5BkBxuZ4FEnO9Zi6iwowQ1iSNTauUqXa4hF2gdPDsoCj
mseh3+EvUeEwLfGgv3751Oyuackf3umw2hjxfHI5Inwtj9b46y77qYMA3PidcoN/tf/2af9lW68f
4//4URJ5HYeR+F+bl/LyW/7S/ts7s68396p//qHj3fr+9A+8+/PYW/39ay2/iW/v/mFVYGU53XQv
zXT70naZ+NMZS/7J/9t/+d9e3n7L/VS9/M///q/NwUxgPWlh9a/Nwf72v5uX7035zhvsz//q795g
1h+uZsDkkJQOHpH0rvmHNxgbKe88KILFRi79Wf7uDWarf2iaavPp/FsUHbId+9MbzP3DpqRGok4b
rMkx0F/xBvsNzsCElZk+cLAcKvy+hNy6G7B6d7JlHGONqwe5tRYQYRYOXmFaOU3IDOZN3Y1Mm1Xe
s8Z7+eV2Xf/HNv6rl9Fvr5T8AgC2LGB5qMCyf/8KlyJqSpXhxjIfEtxqTbFqVJGsereW86qvXd+R
2BOnP1zuCWxlWEm1hxNgZjnrtmpf8crIV1n4GcwDZ+Dk1FHfvDDBWiCCgbC+lUy/FOpQUTt3DPpo
mUgpMsAfSmkVhyNd/p1WFb1vWRHhLw0FoIK+c0/oSVd636OiYyuSP9rcI1OsLm/w9avh1tkbFgPj
KM9Br+oVD25q3CeteB1kpmCXkmaqqLF+DJRuKZY5uXvHqMXZKNH6y0yz93pTxuvE0fHxt8T3Ip8o
9s30KR2iEqbhhAk8j011cm3bkXewcFrDvh58d0QQZldVt4hUxm9EKsTbMLIYnTjxugqQCaRp9ZIz
WBFhSwSIsJn2OPB6SmINlCB54df4UTu8gg28uILpXTuMP/VAv8vhoGzJ+xzW46NwjXYV90G9QDS4
brvGxdtQoEPog2CVi6w8tLaTUAF765johkt8nqorrzYM+NJ1uonzutmvCXMkYSj2bky89u+iiv++
IMPXKJXpGA4QYzU3+aqbfc5kbto4nb7KVONbAhqKvycRB2ZqJ+s8G7Sdaqm7wiSXpMBLQLqGhUTG
4vamVTe6GAsqamdYDMmNNQ6+ovnkMdwyvdzYVWpvuhLGSK0367galyks36R2r3JO5Z1uOZKSbwfb
RrGaTajjf5bC1FqpWbXyijLeVK5rbh0C5ZalE0kfsnExkWZ7tEbl2Us3RG+41yxosewst0bJ2R9z
vUuIz+C7KXm1DSeOLnzmCTtOw8knlO5uHNsXx02OOnKAzIvHnTZEeEWX9bR/+zstRDuSq2WzUswx
ZfKc/zCxbVumVb8LU9XeDvirXyah8py1PcSbPPkZVtptbTjzbipqQn2z7iFFNLIy57DcDKFecY1J
cp1O+LV5k1Ou8sQIEWot2zSO9nGjwNXMAAGNcFlXc8nxpq/UNtDXsW6UKIiyYZWV2l1qoZRUyZZa
NmqQL40ptzdp4V6Ti/rTSjBbZ2xCCIi3awczYhiw1fD7XFYaGRaFWQ0Hu5gRtcSBsk4Nst9jo5n2
A97sizDFBG8S1j4gWHs99N5F183fu6raRWiud2NQojZ9nRnOLbUxY91HanZI5By8h+NO8hIS3jZK
ot3UzuMVL9QBnr27I9f8TnFIcmxDWmeRPhlFku+Ij4QX3FpI9sZ8rysChYjtHVWrfM2YqS5St8+X
kdFbfmmZo7zAeWkH8Quh686SBDV3R9RgOMYHqoYD6QKH0QahJ4xd35TJj0lz7io9JOhHQdTYNb1x
FEn7FfPwFh5Gd4yLrDvYkb70eNsXKAdJO5kqRLvFSp/0fjVFzcYQwXjVKnjyMddNFm2BCUQ8D/et
Yb6OggGmhiOvl1eEaA5IYqs4uuF5Lttg+mpGDW1v7YW+qRQEQiZKsGyqBO4vuTpIrWuEmFWDFUUA
CpSEGRp1N7ut/0PSdWd2LCg37AkG9cKl22T1jjibdel62LSYSB/TzLvu7fnW5IRZ6F2er1Ize6q1
JFzpqrbCPpUqVBoAWovZRf8XQbtfMLPb5vaA2ETXLV+txINV6j9CuZbEeEEqRbEGRtxYEQeFomNg
nY02QtgJg/+8bo+DkRB76eJubc6Te5xKnVMsWjYlCWl5OKMTiDe6PRWHzO22bq+q62wQ89VsBk+x
l9jrfkzn/fiPH6RYAZ8Ez/3Usw6z8qUm+wMDhfmRGDrXLqKDZ81P2YxWaFa1BftHumkivV5ZWvZz
iL1J2r56G0tLZiCSbhmZNmbFWq9fqq4AxayVfdXm+kJpqpWak1329qNp9qhKEeC50bgZtOzeMC56
OyaNBHeUiRR3hE8a9G4RBVuY213hEK4ZRhuRJgSSu+6wmjLFvsgwZL5QM1xMynZLqqF+MAZE+1ZR
N1tjRgbUBRWODQVBwnNeXSpTcZsnmnuIeyJx4sqsl33B4GyEobSsh87y8yEVhBEnW0Wd3UunMUMO
R5IEQDC2qFb6nZGpzAblj4yEAt/NlMcutij+i03ajtVl3dauj9Q/WjLtL3Cl0LXLsn/WZx11S3VI
dWuRQiJZdEZE3xZNCFvH6DEN+nBTWgS6wFb9qnbOMlFrBrsw74Rawn4hZ60Mx8cqgo8mTPEowlLb
27yxUGdT77nRlS8uZ8BtYxrVNhjmL2Q54kU3FvGdYo0kWbBj1auuttQFh2G/DeHfgiSjQu86K70Y
haX4JXfct+/ryDSfMSno1lUqgGRSLcGrQIyI94t2LezKWPVIfoaqNleVht/4EMZXVtDbqznl7Qow
UbjsPWS8cykwG8179OFm3yC67hF+RtNGV5S7ee6qmzbC5F6k+dEUSvKlTomsssMvafTUaqTtkJEk
FW6EFZkJSubRKA/Q1HbqZE5X5UCOijKRymoXKkbMyAY3ZrDPsiG7ILVNXDitDVNU/l1PvbAk0yk6
aBO2BLwC+sWsPpBdVW8itU4Wwp3sy3/+iIVno/+f92WK2p+YNpKIiAaqPDY3+ePtH99+tDma6WlK
xTaz1H4VscEQcWjFoIGesfBEMR+DGtWWY5SgK/If336UaJdIPlHNhd07xM2lDowl3tmRpA+/rpwv
kSWfkgXnvmisaTfb+g5fAoRU9RPUp/Au9xQiHYmMmFsCyqOK8UBKNxxVbnIRtVO85U4/mXNb3QoS
zvAxafRNr7RbXuGVOoV3vKAzxqTtus1gfLhOxhGOA5CvmZhmUx2Hz+zzKIaHaty1Zr2bUpdsnpyc
vkIU3+cE4RRwX2vo6kWX2MJviQzcWfa12XuYiqFFWwRKnVwKhF+XSjXZPk6Q5dLIBMb4mnlVq4q9
dRTHWcTwYTZB0HjMMHRCkfM5XmZ5gZ6trNprg959rVO7s6cmRPYlk7p0GZOhEeW5lwwvQczV8pFS
+avpykS7yiLb0cltJBR1uhrTynlQZwQt1coa8AfHrqYp7QtFFKQQ2O4zBvfGFZrHfjHhtlpnuC5N
mVV90Yv+ZmrulT4ejq4yV8cxv85qg0ellsnKtvUJx/tBRVTZbDkE86uBqCwcEKI9alexFUX54rpV
vuuy+KazMO/oqjVj3J/hlKN5zBoHtCAyriaP/gP93QIzf3jYkNeXWuxmKJqK2dcmcjB0fPJ1xK2B
49ym3kD+mK1srLhZlFPYLEydkMXQSJ9Hwl15l8OvLenii9qMJz9NcNaZB4kSaamP6viKmRepRCk+
4orSfXPSdie6YvCT3mz5cmm7CAqNnj+Ynihl8AmcbBNtTErSeRgWyyKK8DVp0cHXDho+Q73XvNhY
QUTp4WKzxmJTARm08k0Z2eai0PpyqRlUMm2XxsBJ44WiF+g+A0VdxKpdLMrYVq9YF2JBTUZ4QDFi
pazcTfE90OyyUDR1baA/9q3SOypa8NCl7OOiw2SJKWm/SOyQ5YOFPqfQo4h5QEH26rUqSW86An63
y73VOCQP+MTs+6ZDOTagpFfiCh1LZek+w7HSqUI/GEzdN4AfOa4ne5Gl9rokUNKfpQy28dTFaIwY
99q4LGFdsu/rGE1mycqp4L+lPKfYTVF6tTZrqMJVfhyMLUm9zjbURuJ0BxIj2gOaAlLsJjIMm2n2
HW9stq5htv7sEsr+l1tNF+aESnEB015i/u9bzUSr7CCp03hJ5/Lk2V2z83r2sD5My5Vn4NMwMNmb
OwLwDBHuMjOpljn5BWR8dPgXzYkfe1m7ysu5/uybnU6FaDZp57E+tFRYxr+RCkxNFXrQZvGyIfBB
8aavMV7d7BQDIsHQWelzEC4V6Qq2zKJgn5vl2gMbhOQ+OcjI0kWvbYpYpEsUaFQ+A9kMxMT8v4B/
nuI0rl5+xt9O4Z13INH/L/iPpRL5ASrzr/Gf/d/+vUj/9u8VBvHvMKA//8t/YEAgPKC6UGawgX/D
lP6OARl/gCNaqgqID6XfsQF6/vSHd//QINOqmMQwkyAHF4TiTwzI/oNOEgKIjk0i5GNd/ysYEIjR
e4Cd1QcvW1WhTMGfVU+9HkdPd+ZRiRUkTsmuBVFZ1cTz+LMS3I1NHF3HjvUiTdtThX2PYzVfuRgT
NKpNQdPO39vCZtOwlJuid9OVE8+TH1YFHmEIpolupEdTtXqhklWwi1uckoxI/VYF7nUfgqhPdnJJ
zPViZng45Jq56oVRXbiMCsMi28+4td4nLGnau2XYpIfG1cLjhHHhUhgcgAZxGVOc3HLz06WlVkvO
sbuesMg6Ks3tLw/2HFKl/jYm40CAUy61CNx0oKETdFut59lKHIxCFQTTLdXeVzrVmjC+bwHOM5uu
mcVab9qDQKYYUjvly5iMlx2E7gqmCirvVAv2XMFw9LBFS7yAAApFPDuVom/mqPmm4Zi/a3vk0Emf
e7s5GZjeuiaV8kC7gSwr0YlCNIHXx5l+tlB7pMRNg+w93HdDliwVnYxNIf2vTKoEP54F9u1u/HOY
7J0ZerYMEtIWfT6nl6y669YKGTwXAkVOWStLIYj1qJ10K5QWeybaAHjT6suk4iKgY5Efu1Ruw0bs
cLBoQT3Gzg8m/bEy6Pu1GDU9fuTt3s2GTcw1+FqNJrYRte4LGtmVU2nKqhmddNUXAi0VBfXSI6Nw
iR791kp5wOpMXLiajhNBknMEFkBGkfcQthWGZcE6aWkTAuw9tMxPsIrpvXIm6p4+Kc3SFm4pv0pp
ZllQ619lBDHzu3g5NARDqIPdEXQIW9cDHMfbypCJrojOJ7db23qEtxW1bk6qNcmSk7UoRICpjqHY
a5AmwjBJBxUpBlI0XwZjlNah+rTShrF0+kVV6uiyJBNrTyJVsgjGftwlwr0xTIW4jzK+a01Vhk1a
946V1puwwT5RAVoEzbkYVW3eDg0ntZ2NCRZdICy7ZK4wbAHzAV7BI3Z0MqzhFEJMtdlbkj/3lKVx
vGgj6Ja9bcarZAz9qej7lTo7WwViyMYbo0MU5aScz12EsANoxqELUQcU6BU6+DQob8Cjh5XWdBzQ
VJbwVkcd4mDL18EqZVlWpXetE4uXDx659ao7XWRidiA1szmYFY7/Yg6rgznjGpIbL+nYXTpY92l5
6u5TR7msx/rJHp37vsrFPiHzyK8wHV0VGFDweMxxD5lyRPbu+qRtaUBpSLPV9ilWUmNh1vgwUaVv
jDEY9q2tDXuSPsPZojvWM3tfAriGpf1TKPEeSnuKBQv+zdVkPSjVoO0VOVQXDTiB5RZEujBEXStx
hw2Dk9h+Eoe5Hyq9suewdwwgP09g8wEIV5PJ5056/n+4O4/l1pE2277LnaMC3gzuhAQ9KVFeRxOE
joNJAAlv8ul7gVW3y/33r+iI7klPWCSPVJJIAsjc395rXwvxtczM+mKNHEvSyaaNpneS3r18Wxga
hI/i3SscOpGz6aW00ADLtDl1dIEZE+xUtdywe6fTO5u3BoVJRh+zsm2adc26NXSk5WxmO3op+Suj
Kb/EYraZ0w4QZ516nbUetcJB7R/myPQ3Fm1fq1z2M6yGmtbrdCZmlchrklM6OpiRs9MC/SUdakJg
UfLTiSz9YMROtUrcxsCAhOwb+AjoJGfrC+G9/GLgo4fSmHF45CqHUJYDTIPbUiTpY5PrG8qC2B+l
PfUcnrqnmpi5d/pq2rB6CLyVVGBM3brx8XTWxThfbSegvn58GqvRCluXkWnaxN2FXsUfUVLdLbUj
PwNgsvw1NDXmpkVi0T3SswT8scSwOQkZ71OkptXIDjSczH44JGZAjVI0U9QMPRMfTbR2PCTOdVnA
503b/JRGJS0AMBMHJwUCFrtfZydr1nlsZpsxiQ3stxjao5QKcj1pAd3aI+9k0bPn1/xNnzj2EQ3d
3dHtfh4WVEUPMIWcW31AZGqufTUOOy+v07XTV8Se+/6kStdA0o6Gg+c2h1GDrQPCal8MjvfgYpgX
wAc5a0G9Z9/5pAVuBoO0cu+KUl5oHaU6loHUQzmbyUOQCOucwqK83Qns7i51Uvs5atgl4IkpjrVh
FOs0q9Ktm/nXOm/7s157NGA49leRATvSZ1gZeju626aazfWkiy/Cbei87mHDRQnNzXVDy3Dggz4s
03Kl6/Gj347DUWu0S2dHe2tBonggfylUatRmimxWl2KnlZ4IwZ8wBxcur7nJCh0jYjhICrj7BEqO
sJpdYEYcxDOgHPgCm1RxgVZVupl0bcDaZofFuG8QX64J0yNqZpiRaPVXw27rMBISnp1nT9QCk2uu
0SBXYw7uM02Gh8oRxr2ZcaoYVe19zYxmS5KyecSWvjO9bm5W+jD7p6GscaQUnKhk0sOxnL1wXqDB
mZM8DCVPC03oG6qASW9o5ofoMI7YPdWkrlVCzeHm9hBxyQllOY0rQCm0xOvqt5u0lc9URE2PdqEA
2pjJLq5bf4/r9rnIXFhGTcu5Thof3pA/u3S4P9jlcMUtZCKvFdA4uTqDO86aHew764Fy6HaX5f0z
7BHO+1ptPOlZ+dbnNNxO7EPXOtSOlYXq+jhvkxLhrZeO9z7Vr6MibF0k2RuzGUIjQ/lWgE09kWIr
1wFw7q2dQItQ3fJBTKog1Cuhhb1JVrIAzaTgWYdJVt877iDPVHOFSo+tS/AhaPUUSm31Si/XsDF1
TWtPORXDY8bJU7jT3oqDYlsXJju+0V9PcWtcSuurE03FLgAaBz4mhQkMHwABeDv3k9gGpvaYl83G
6BvOxl2zkAoOQD+MLbJPxikDAiqFpV7oLHS3oqZANqffRzMzOhdRy6qOVaEqimRdGqRCguhzimrz
YOvZrhYVyEOL3yX39B3cxaTTZFgYNJWZnX2lwRLdmoq9cMz7LdOsDiapHd+bs0tljakd46R4Lkwh
drZjHXJE9kENeogrM2A94EV4fXQcH7NZryk1yu6CXm5QKu1TZ8FTbTLvkcnJ42SXZSiMiTUUZ3eg
t011dssHG5zeyaLuk2a18pBWJtfaaeATUGcjD7OryULrpFTph7F5F6XT3qugc5R5qe4QYuc7p2NY
Z/WKyJWXLBE9+9TmDPNgipz7LmjubjeyTLKzX8mjmOLvXaFZRz0BwtWBYiZ8n2/9klUgpLAzknsN
wNM2GB6OLAdargPdIKC+uq4H6CO17gw9LlCBNN6OnBfJjNa3H6+WbobKbC6d9MRaaMp8spkaGH3r
vGcvsRwROFyQEBaHM9ek+GtnWem+82JgQV4gka7gLnOpVyvD1eptG+R2GEVE73LlpuuqpdIWq2mx
V4X56ACRWbGW0/ZVH0xhxTkoV+2xLnodRkyebWdjPqQ1EG/8Wj1jvjKcpeZCCXJr0liJ2Iqgb1d1
ywpPcMEPR0eU6zShvHKU+LHb2hR7ZfFaWpXuc6KKrH1jKvd+EodgbvOdJgx31Tfvfu2Nr5ltA58s
x7ve1t+I91ByPkUvGTXzqyRogQBFgbZycJhvy8CNzn7exXsidTszwHXB6ia4GnwYVwMfgy3H9LBH
gk92bZf+VBofX+BtdLMlRrKZ2wn0oAK/GhgcwU4p1844wFEsEFNUQ9Is7t8bb3jITJxNImqg17BA
dgLOXQHxsIGR5pizjB18qGJFPJnbuo3pvo3hb0nZH8x3Sbmn7DMbdIGR7yRhpEQwI8prsB2Bxg4s
631GyuNdAl0fuXJK9nrhDBc2WsOF63e7XP22ek85bqu/Jl7R4C8D5SH78YvNYODJmYtiTSAyYxNI
8mCMxRbMTr8JiMOvJppMr64PZ3iqnS3jZbqAOMkPdIwf5tn81BKD7kjVX/oZR3JKbK7GknegM7Tm
uLAa1hqUKjJ5DKXPEgVzhH7qY5lve1yutVM+UpEOarczMGxl8PgnuzU2U2YPK63UXcylFNWMM1Hf
Mp1OjjUCt2QRM1jRrUoKcmQv5EqPAwYgZtqy3ZoP9qyFczdtWB3yBnl0LTJNbfZz3tgP3WzEaxqz
xV5SVJKIfgd2mCLiKUlOavTQssunaNI+R308ymK8i1wbipveWc9uB5kVRAbvqKae6oZ26nq0vW08
gCisxSpamh/82ox3hT/axzxWD5lM1LWkcrecwIncbqIeqVizJjgry3NDm01ho7RgNWn0SmZ51R37
md7rUp17nJunqaSu1XCiiiLDZAHVEE7vjPxrLui0NT4b2hzuItpJmW5uvIj5Rgqjfz1Yj7hiQU3L
tTmyDdEjSHvaofWrB71n1yNLxqrM+bhegF7aku50xZLsjVHdG/+pHEXJWJiFmDX5FAQlVZhXRQU9
2P7mdbxdgQ+fDmvD/ZwgbHXQqs+yIUNWGzLdsBTFJm4l0CbxtKnvSX/KioaCoHhrWCRMZvgoTPC7
n1Mh2RFbvbtup/KtrZoa5StId52XPqiIYjuHDP9aGSP8O4cRGKuc5YxEt2o0r+d4b3XeAeyXFToV
V5y0szb5MPa7SCZiVbYBExInR8pd2j3j3A/rLhdh5rnPXms+12rZtWJo2BRlu255yb0vzWC8mB6z
BGs1rb0isUPZsDTgUwmDiYJ45ZwJd2JAC8p6X0rmZelAXFcn/awg8XqS5YLRb/DW2vu4FAdIuWzz
NDsktt7sUs9gncp3SchbgcdQf3JkcycjqGFbOG+BlN0DUfoBVWTMTsKVBvBpUuBZl97jlTRXNLUX
O9zuw1HJizZ9k1G5HtpRsNDWWOQ7UaiqmepcrziUO87kAzZjm48LM/y5BabbIeRmEwTQypf9tun7
0OrMkUBTP21MDoA1UvXrEKBnGIPGZAtS0i5SJqfMCCKf7KuXIQs426Vo5by/L7mjrDDy608BPy2M
7XFntDTboakfY/YEazu4OmP8dUzGYJPAswtVXljb3IhDmnzzXW/6j6yl0k1jOmLlBJoe5p37oc1t
e0zTgdBVz7gox4g+cMxUVZFvjCw3QMFGB6nVnxLQ9arXHDushFOe02WvX+XQiQMxxgcz8z+caSp3
dcuxZvb6aQJE6MbaWzVSGVCPHtWbkVhDqD01rnaaQL8bnb7uhqplBex+91PNPxHK+zlEg7ZSnAsv
iAWsP+PuVCiNVR8usNCBfn6s7ao+CiMNb8rUf68x73+bMguUA/3+/6/Mhp/5Z1N+/kWV/fW7/rO1
04O0g+fW9U0Qfkuq7DdV1vzFsAygZJaNq9S49Xn+P2ee+QuMTpRc38akZFK/97sqG/xC15WBhXyR
jUmr+f8VVfbvzjxkX4A2Hjlfipkxx/15WkGoLnGFVTUh0wczS7RNMBsuJCoGa1mv0INa4DvC8joy
6KUXjvXTH16uf6l3On8fSzAq0V3af1A8FzjRn3+FuC6zkfYWwKGmV362NN94qpcvYyk+4yKRRwik
565zwtoRxYo0xZUv/hINI81GqsUb1w2ctxlQH82+bXd9nNhbMG+Qx6G++yo9OVHuHzh39efS93vK
TbyL5pvBzgIjvOo8HeFXc8tt0HfFedA8e08fzdo2k2feub0tE7IHsnd2Sksf4kC/b72FkLxy6mTb
8UtsY8xv2zplpou2NpVBcx/p1WrAahWqHs0Zm1n64FTj8xCkdC2DW+7kZqYN++A0j5aH5tds2gXy
69atfh7E3N7lbIBSX34D9EOlSR2R1pJsXpKOg1o35AIWZ2wnFf0zU6Wb5x4H2apBRWGZjvmtd918
i98RHdb0toRnok0qYq571SDWsQ7ntqGvuWJXiJ95FIa2y4LmjahtQSXFU4Bet8rZu28UztFdTm0o
GNsoOkdDka+9psD2NdCvrALyRHlKRtWX1XjOhuxOBf1epll/jPzEAYOIq3LVMBltqsq/Q34YCUb3
8x07pbUBdIdeby2Kz52vF7wKNZ4G3T3kY0xVeq0/pvS7PI8GFwhZm9uqVu+O44gH0ffiwWzbHrS0
hoejX2AZj24j0HNL/pdWpGxUCUwp02JPgbAHJQG9p8DBKRQikT6L+k4mtCBMBZ+Cit6W1rZRqLlc
cXViF4lsYtzF7baOXXH0rHlV9X27NnL3DRBRdp9pbImJbta7Sih9ncytfb7djNLkXl6JXeJdAvC9
z7rd/WhjY2fXWPq1LOUo6rX3jj5rZ27yQ1NG4x0539e0waPIC409bnaPmuQCZkV5umYdaljLVSVY
WbmNZ04mZOAIr8V5JB8FRXZu5Yn726MpsUIInNAASlVfIey9Tlaf7hrVMI0nMYR7vLV3k99FOwrH
Tx02medYtV+ZIF/nfJzfi7hgtYTF3BewIayxrbc0dCMcWRGuo2zw27sGnSVbPvyeo3+JoH+GTe+O
d37tE8JSlYU2m8hnnDol4QIzehFm9lNemMcMq9pRMwAB+80bMYZVAVZ1VfzQhkR9sWtNXzexqV9S
s4e+1uBqcVlGKqPZcc5yd7oXe3t/9L+ZQkGrN5MKGGd0jd04eLSQYoHY4bEyq7k9zWzrhJKnWuTP
9GjEh6BhLd9ac7pu8igmRgnrLJ6zr+ncpz8r91tXWeV3b+QcIloKPfq+2riJhaVVk6+WUvqjhTBj
1Clgpj6XBw0aaKU1zX0fuRSC5/a9HYv44pUe3SUSdwHOQIe0Npxdt8sTCGvJdxio8xVqTP4weu6X
fLbiL2pO7xyNbhBbxNOz7VQ+Fasy/uiq5CXLTPGTLdlqjGbcpcPi+9SL/rvMrW+lG3VPASP9lTe3
/SEhib4M0EGCcePIwTz1aYHOebubzIrdrGnkoBTdUTJXCNKL6oawKyAWlVPFQL4w0/xkDdXl9hwr
iRl7RWtgsEsIpoymf51xPB2waa7HKo72yWiMu9i2zQf6YTfIp3g10ifLrTTY3fkxUlgVJsfqdpmT
n6tRuKtaquSK2PwGhXpVl9X0JXuJ2MatMg6VCxeVcQdPeF3pjXMfUIruZcZTljTazsy0V0yETOzs
4AwOAOdyjXMDM+yuKt+5OM7nPg/eY30goa3wtngOG3w484Hmtud2V+TUuOSafqr1iEOgsvadLb7w
CeUo9Ni4ukm9UePwRjcTqRErKjajUdOaNWKO6cuzWRgv0gewPaZo9vA/z3bpg+8W3aWJQWXrHHW0
ySxZGrM5tHq8Gmn4O7iTOa9HcUo4v61NV4r97OHQVnP25g8B+5SpGnYGFoAMLMXedsdko7uwxnqX
UqBaSSOcWohAlW1+1TwrfkIh3kQ4GPAJUcPE/t8vgf5bzc80djD+2Hh558VVZScx5PN+3Ptxj+VL
k8eJdebFOsT1lnmdsUNj8GHnPfWmlh68ISveyrG8142yefAIM7+Qe1rdntadyqMBDTP+7WGPZW/v
mk66cb0N5gbnHdYGrSS5X1/jUbZXJKl05RTd+MWFZBYWU62OHkVWbxQVMPfxQMhGvAxtMBXb25dp
lX3ulKQhbHTjSx6PFIi1nbxTKsbuJJpu39emRYmcw96QBoTFlhsdcLPq7yNCZJ0G06s343RKpxFT
by2wWfv4uEepNa+N9mQLK3tJMxrgJpzneTE3r0hY6r6ksi0Q9Slwvep0u1cFVVX9+uRvd8cq20Pg
OPApG1GyxXhMl3uNPyREpZYx0a9359xs94xZttivur0zxT+zAFeE75Dr9HVJgaSWe+dauRdiU85F
1i/YrtO7ItLvKxubfdlnYU7ECaR5ZW9s5zlL1cp+9lt9YsETTEd0+LJY3e7Ot7vG8uyvd7PA+axE
7m6rkmIgmtexHpb4Emvln3MjZV/qIopDNHpXBc3XWW7l58nUKBISDAetoZjPtxs/VdR7zOOLmY2/
PWXJEoo4LqLEa1rrPigz/diZk0IO5NRQLm5dSjR9euw8/8LC8keT2XikDPpg+rI4jLLKKeCoq+kk
J34Y78l/PuH4Jk/c/s3I0scsa+qdGOfp5BFy6PX1nAQ11HfNPxeduGsDJ9tP+uRtm9LxPxJOWoXz
oVNMR3oOP/u3pFXRQ5/k+HedIWXGxNQkz9Kv0iI1H4yO+1x0bbLpmti+K/Jc7X1vsg8tM+DLBJd3
03Sq2pa1W2/tXF7b1pAfQznY7Mm98Yis7L9otQJ/yfM2qCVqftjbjfok8Ly52v3tJsOo537NXK26
wmVfOc5UPLZpUTwGfmvvATKhL1qFI9h86kxzk6jY3b4m0+xsw1TBWgd9MZzB36ah07cAbZeHUdGM
W6kmf9/VPvOQgAkzaxLMZ36iHaMygUQROT00sHm8znjIrl7fBgfLS78bndndB7glPMs/JLqyWUKk
6nXyAUdC5j5rWb0KjDy+3m7ivn9nb4sLttLDapjSVbVQELOZur8CdbrvVoKG0O8tdOQyNr+WQrfX
emdEO5rQnE0zMKCbuBLzi3XMGduSWhvpizvmuUbIcs97CybnqRCt/QPuwyZ2fNiiDmZLu07wLEc0
MBJR8Y/SV8hCsnKDfZy1G7csJkTiEd9e2i3ev5UxjwzSb8/7SmCd8sYsOCNz6JPPwq9Zvvb2Db1b
mTsDq9XJg+cPm+0B9XvGB+a5d7UehL8/ZWkW8XdX3t++4PZ8FjsjXNr05+2p243XTsbK9xPG09Pc
rpJUipilgRDnmW8d5xyK/3LjAeS/L42P35/BRRw/lHoUetKv727Pu16anFCoOfJTq9/GqhreDHKi
XI7c4ZzH1vDWtHTT1539XI+aB7G8fiqXp7upmg+W32BPWb4pC4oxbFPaZm7f5MC/K3rVXsfGrV6s
1l6lhAJCbUH5Nx1F6SxKtO6UK/oYGyuy13FW9Ug6ZndyHQVaAegshoFiyyp6+pj7aw3/4DOx8UnQ
nOYfC06hj5hSf96eHxNKIH2lJw+pKNJzPdMm0C7fUKO2aKNhvfdenO5grzd7jansq2NGR4dM9afm
4Wd3Wss6ioRynzSqnBcjqDnLaWlMuUpgvwwBQqY5yPricMl5kSr6aTT0a97+sRoIac0YDmZvevd6
GyGpEAh0y0OK259dRnQXxOZ0WzoUKMYBNQ1BSzxepvhK9J7r/7zXtDkAztd8jB6seNzTYqVJyjJZ
Jn0DqsgfwrxzeuT1Ny510otXiEJPk5y8PRsE8s6ON68grNmvxDzUnrYYPbRTz34tnKDbTAOqPQeD
/Zq6OehE3yZ+sDwEoPeKm9W7v/1jln/161K+cOYeHg1/2t+e7WWCQp4g07U9vUIRnpKTYrR0tWdv
r8dz9ewLlth92vKhSs21X4jkQ6W4VGfQ/7u0zWgy6eSpUeJCeaH7ZI5BdqFRJV/PXqmf2Bfwl09p
CGTHWHuOD0q7l+JozTvLLUd4Gql9H5V8UGL3ICvLevNtlupxVszXhI3lDp+3RaOTHNiyaXKru631
SFNZvmYdXn+kcroDHMIKSo4/rHhE8fb65CQcekswKYl7IzKdky5G6koGfnNcPKyY2+6b2fnBioji
dWqrJeIU6OfbjZ+0Ohrz8liI8txAJOFS7cenvi6MXSdlycaSXZ10B5uGAnL0dh7E196x461ZlNV9
JIA0Fq2Y73LREERO6KXMcrt+VlkkmAmr4Lu/VF7UZvChpmOdlsWGFAoKZtlXb5FG6aI+TuJumL3q
TZgv7NRoJcuVWLlSyuukOF8PNhd1fE/pIJ6dmb1Q5qTtJmJ7/9Sk9MD2ftN96ZQ6pbPSYGY0SPz6
EeDrUVfV3cDa6dKPfrKxC6MMR7a/NaX0ZW4Xp7lIypNW1uXp94eYVco1KmC5b+aHpkf/s6jafXWy
6zAbDnMxWZwSMZ8qp6DKRFPPftk2Bz8pnymY+dIPWnbXauAVYAsy/ertK/BO+8qmZ9uxUL5UUNMQ
FwdqjjyQ/bvbl9xu8iDptkiVyKi6jHdMkhQGH1z5txtnceV7y83tYVusysW5b2LhTxYvf7v4+3+/
iRfP/7y4/2f9JVnSAPqygrWWhMC4ZAXYrRAdWPIDt3uk7XIW3yd2gfouFYn9okTthTaCG9dnmJgO
oYRiSSfMS07B7+WwrnM5bny/u2TJm0WkoSLaYC0ZBwYJFzSv6RHKQvVgEISoCERYSzIC8lWzqayZ
Wj1QkTvPxQEVzWl7p9lMvenCc8F+pfc4mlumcmQvsgGBWxusjVpyGdmS0GiWrIZcUhvRLb+xJDmc
53LJdYxLwoO+VHGWS+pDc5mPZEsSpKuXtEG9ScYNTXJs3pbMCJNstGNiJPWSJ/GWZElNxMRbsibO
kjppY/InTUcSRbL0K4mmWEtGJV7SKiaxlcFo6AgGh8PqqbzlWpaEi7VkXXJCL/8D4vD/qtQ2WV2M
tn8QO5dk+G+J7yWb/n//z052+Wf5/c/a8G/f9Zs2HPxiQcGCOmpijcUv/rs27P0SoPLqAcYxhHv+
80fHLkw4Ha0UQy/k0MUf+rtjN9ChV+DWZNiORPxf04YXp/ofkRjsO5GesbBbcGAJli/h5T+Ekz3f
SYZMQKefYq2H/W08DHF8zeOlYtz9cFVzz9brVVnOk2KLRD/tu9R6asLkxTGr9z+8dP9CJ/6be3j5
XRDJTc9yTdP5q05tEWo2J1YTi5/ne1PKp9rvj6nln4kOHnR7fvz3P+6vXJjbnw5E2rUssgd4AP7y
p5sCXQu0VphV5cWpcWjQcj3rSWi23j9wVhY7799eZc+xPcPEmc1b+ucfJQxFlSyHPa+y+ulIUDim
Eh9ceHZ6PVPtSJfljPa++vd/IJ+fv/9UUv+mhfBv/1pV/4f3NiGMNzTEosNssq5m1n1GQ/tsSrLV
//7n/I1+tLySlu8D/cH+7fEu/fnP05rEjuaMNLJIBM41p8FCV5JJWiPjsAv21/jQ2FOSWtjQf3Ek
O/xuxpI2LImvDvIvm2NvtkgRBqHZFDh57JoCXbba9NshicQ+EufJMsh45oExEcYNrihC+WFs7xGW
YRmRGFrLVH42hYVAIQ5DkDA0xRpsEjMXZX/1WaysZVXh+9WNHxGAG1/Tv6e9hkitm6Ef4PdILIMY
tu0cHaP/B6wnM5+/vxcQZ1yyNh5YvL8xl+te84I+sBpa35J2lxrtRevHe501SCP7Y51l7TrAkLTK
zZLS2JGGr1ZfQSj+SaiVcsM2YosyP/TY+6kEgPnFJfQegGSytknOjEz9Uf5yGoVNj8YGjL51Ccof
IZ/KQVuu9XxMQysuP02uQpCZtA3DCvZomIKzM5FRteEzFG8lk4kVZspiG1jlzhv09lBV5c8+pkAS
Vz/6pWd9cNgkW2OoPgbN/N4Eo7UWE+18ecnI3ifIHCTNs5qxSLB1oKRPhoJF2Wpghl9Y3oDFPfsy
N/WXqXF+DGUyboU9bLpOjFiLxUnP8KSw9qOrJCDbyUDcXAq2bLrlHD9Nd7mI9ZXmYIQqCu0hNxti
qia15JPK0a5SEPBuv5OlAj1FByEN7+SFKXFa2W4e4wmN5m2KvrHOzQ6jx4glPGj80B31eybMbPrq
mQaKUqOjJp5IXUYj3NqivmgpEi379JVm1LiBreX9qFZFy3DCVVSs28wU0vvMirzdPBUvfNZIlNkG
PkvWGYM2/BSVuREd8w5ilSGehmaNPeoH/huFGaBmIWMkoXA+ahe0Xe1ZBq1tGRWjc3V0VFuwn4K0
m+GIVKmk+DuQTCrSofiHw9jkSvTX84VtcSi7nCo4jP86pHMmlbSF29JUog8cpFWy6oP6vQ/s72VA
4Wht/7Qr+Smc5kvS2Ac59gYeTPYCY23tVNE8USSxXCziTj3IPN8A8DkpXcN+0ZtiXUUTH7jG/Idf
+l9cMxAtqZZgqEgm8K/cnrgfclNlJoabWR9WLikPwgyfOAP2wnjUOvcfANR/Y+Yyw6R8EK0Lcqrr
6cbyGv7hnErYbq463SpDuhaZ603NV5N6MIOLE5a0ctVZXypZHWqnvnTeWk39P1wifXs5l/75UsIw
1wW04jMi5tS+vCB/+AXKrMsGoAkFKszEQRGBoXfiT2lH0yIGPGoswdd4SMQu00dtq6i+xKA1COB4
3ncvm9Yyw62ZuxA1jPnJCfZd4R1tGZ/zyPxuWSHOG4r3xmrlj/qTrpFALd1gW/nFp53jl61dez9j
GBcIKMZX2XA6IUH+6LnFDyYguyyT2iHCODaz316ZzsBeIoXeP026uUkfGtOu93TxovLWYaDHF6lZ
X2K9PYm9mzKpGrzFqHrWB3/XEPJcdxLgvJVpdMFlqtlkNoWLKnPoe6D6JXDLY9bReKm1WrHzxMuA
jDNp0l8Pyw15mnSNQz8SIBuwJ+ZU8pWAXnf+8DnrCldtNW6dlFRuV7bDjkkcczvKcTNdxWsn4hxW
+BeW5RhYTI1WzCJbhkt37gy7OqrjcLBcse2r1kakKbCbtTqDiKH99BNyEWapkblxMetbD4HIzqPz
jT3qB2a1Yl3bMXvObnjR5RwAbqy5Qim0NDkSjJ2GbE9pEFSGrHjXoU2vvUoRHiRIAujTVBYZc4zF
mKWTasNGXGJV9KBwTy9xRuN2BcJt10cAdZnHTaspN+UuTbQfuBXRzyPfWPuXInXgV9MtTCFp0+ww
0Bsrc7ScbYoBzyCy0TLVDDWv6MPbKbfUzWs0djkougAQGIx+P9efMe7Tc9eO1HrSb1t7EXBD0DHk
hNoVH1p0Ui+tAQya/tqBmKAFDjpxOz1mWvyVYnRotxlFdUV6NdsOc2mr0+ZMaLWWtDo2LiV9xZdB
E91RVTAd6n4Iy8r2w9Ju71udrG1vMReFnbxKJHTLqKJDlBVVuurjtSJJtL59US7GxzbgNQSEzPB5
8M4EWsE5j5h7zKlljFHUHx12Nibv2Mmr6FOmo7F1lfMeEQVYz5216jCTXx2qDwZPTCvLKinBKDSP
c96cHCJz3Gqz+a1MexttLwUvRG63MflklYWqVmIM58amDjTo/NAz31JMPlGwpXuiWdUVpmFlYi6w
zHjlR9dAi71D2zRx6GheS5Fya60sAy/eCK1s7aVusk4N+2Ir/wGXcLzu4vHTTeUPPJUqj59GKAAe
NrG11Dtvo3JsZtlUb70x+Gol9j615rsGXVvQEWkNX2+RfO7gcsKOvQJ8NGkczr1cM1XPVm5fvHSl
+Z7gC8hKNPSAUIdh0oQck1bPRPsZyOqpaExr4xBCCJmfphs5aSUjoyndOtL9ZiX1pZgN4lQ5VrfI
1F6ohA/RHWjaQaeRzhcFX/vXP45C0lfwKTSf69s2C/QN4HsX/EWYRuIn22VGT4aYN9Kx7hQTPaDc
NLA0qf+ODfeJ6AWGTTmfFFeZqNA+mhrcgZw/ZoXorTvvblmdmhRHdOnQ4qR9n0rtqzVn08qLmh4f
41CsfSF+9EG69PxW4SwKliDWN0eA6CCwMDF5KtF8KhBNDcnYyf/pgaFaTUaShtI09tIk5Y5CmmQ6
ByUrZIDtYON7WC7WYD3k0QseCDzGyv+Sx+VBDdaLspis5gSeEciz77TC38169+xAdQg1zCrsJGhd
FsNDN3afXJc1eB/6ZmjjiB4AwmyZh4TqC3tldRk9oANukxoXc55Pe1HntPKmD2mgvudN22xK9SPt
1V2FVgCPhyrXQm0Lx9u0Q/ca/wd3Z7bcOLJl2S9CGWY4XklwEilKoihKoRdYhEKBeXTMX98Lqq6y
0GAhq7J+6pe0mzcyEyDg8OGcvdcuqrPSKNdu9zg1cbSxmLdX2WCvtam8MTKCWNWQCQFLDPQXiUll
9LBh/Kiz7q4fTvUQ3qdt9FhEpLeb/QOguCM9wQfc9vFSVTsNivogr+TwQ/aUaNHdP2QGu4rUJei2
Q2LBbGJLLA5zWcsERgKO95W4IvzxGWSXMIb02iu7QGWc1PWtnCQuKwdp6w8xe/wJer2J/OjkIMCF
h3BdjtXLKLSbYtCXvStuUIb+sai6LrumP2sBfY6OAWwq4v45sxuy7NNLnw1eLGPdc9rjUAhsfdWD
qF08DIxRyAb7uq/vAaIs580P24FT6dMMKIeLhQPTgt7JeRl/Oj2VMPAK2x+IBJAJUznZDaKqF06l
WOggup5imX4f28P9TOdahXL2zDOMbbm0YpcFUe1+xDbGkWJaiDh1aVBbzKroACnmxusmS/E2DM11
QfpxKIxXkD2U8/v0QR/bvXmb9NY1JTyIYtm2j+VFmQQ2dPNMXHC2jmr522p8NEpofqua4WwOxu8i
t/ay/qlTMF6oGjImKe6jUT/IJrlDlwGRXSm5naBbxnnBgOz9m8otuIvYocCa3QccyynVjTuOr2YT
VHtFH06mhWPKTm5HY7DwuoXEsaf+jRjUG+FHHFM61DdsMCzKtD5Dms0gQSKgqCNtZftVuS2kchOW
To7W291h1pTrtIvQOhvxnpELEEU1nKsfqjrRyMrjVVmQNWOKFE17Zi5FHXF8tPKzrxLm7Rp3uo4U
ygUH1OTlqmjaX8NQsaVVrJ02BQ6sLt6rRQb0yixi/2AL1Pq+iRC9hI02H38i5OtjUG5bBbcwkNJN
oqOINYtxS/JIh/uwPikKrDUzRgIcVKBSBoukacEUuHClsXZEBySk6X9ncsZnliigbAuWppOVgq9v
oSVdv2r1C+q7fhsohktLZ5SeoZMB1Zu8LFTFxiYZHfYU0l/ioFv4qs2WJmyepDQcGpucaZVm5/Yk
MMcy2LLbwzGVaXs/7G80rYcENTVPSoI9TyCIF9maI9h8+kmMXaMXGGnNbRZ13dqwhLkemvZslx0M
45bzuRYbK+HAVWmUwEB5HYISRwemsVXhDIVhG0ZXyI6E7VwUxndlaFjwMLjPNKIiHI836GaWjSRb
HqU9dBkMI0i2+L8oNy39YLwXEVMiluFF0NFJSsxoa4XTrxr3zCYCyZS3+PyGyaBVochDgeNrmRt6
tab1q8MAch+0qosXWqTBpMJktvUTBfAqGwt9MP9gRngY2+kPpfXZSpOxXwJuppf0tGm5LKa2QaZt
CKJ+e/8R9R9g0+Ee69aLSjl5YXGqWfRJ9qhFrorPsrh1zW6tifYR8y1hSeHeH4GaMy6Q6Oi4UbMe
cg4yXki5PQimSZ40TNMLrY0fh6mQV2ZyrlWBhAlfQhCQ8uDEBrIqc4E6xkPCQcJHYzfYTNHBFIyg
OvpZtHqz0iuFyJGGRkgd96sygtXvp/mt7bKfNwJ+g9MB/EMxB8V80L0GgwHf0DnXygI2UPssx3Dy
6i78jYK7O1LXxusXPvKQMOhrys94aFeRbPaDDJ8N1OfU3ZDlBDlh2pAgbHY4C2ljiUkNeT2Yyq6m
NqNXxe9cD++VhEkQVXukDFeRrr/YQr6WVrvQWPETPzqqc5pYwwaKEzML5NKWyQQfIzzJvDWWUde0
G2E/R2gqmFUgaoV97OVGd0cGDLsghtvCmcqtOvobWXbrPvzZON29M3GUL61QX5WOVc7tvquhapFB
WOi0RsHGG2sVBYfRfUV/ol3FQXWjDVpyNTk5OpaUloET3gEBflHC2N34ONvUmBAhox1o13LOicv+
pfczCC3sbLNa7TZqcQzGZmQu/uNUJQDExCcauXIqOHvgCawxPZPum1CfATun3xgdAd9q0nQLzgPm
liWLsPCmdPZdqh7Q+zwUMEUWkav8LAd72QDzioX4Tc4QmsexWrouR2pltjCzoKHbEtfSym9b9/cU
V6/80mgzJdvOwjscMTHbIxwVuGhUyIIZXPabrS97aPqUbVvQyoy7pe3WzooJcTG0E0xHf6SMpPq7
Fgr2ZC7I+L4xfJg+NIV8L2/wT0b06aA+5us8r6+NzmdDhgoh04Ltv2uGs8T64zmW2CF0z7wcTajW
h5rh3E0x2qpiriecIYJSvnR964fD0ULDs7cwIvNH178UanCf1Dogq+zZN83dfKKeh983N/O5Pis0
Ycz1dpdCvfMRDC1TN+8wiuSeHd8bhVrgL8xPtsmZSBnOZNqnC5KnK0wj9cIAZLHIhuxFR9rYJ/ER
3DkiqhUKtSerr16iOvrmzP+5Tg0h2KFg9FZgde0PxWOXvU43Arb0Yh5EYHW3cwahoI0VmcPtvx/E
p9xm1SaU1bEoiOsuWG77Q01ccxUlDyyuRV0QxNADq+u5kygMS304aimCXxVygyIwjw/ZK/qsB1lG
t1G0fjsvlsyNi0CPriO2MDL8gRXlGaHG8t83+Rn0SqSaZlEGeQsaJtj4fQmkJv+cnxHwlpp0Zbsp
2CAl+FHWdzbH54UWmDe1Pp9srPmz4E8aQTCEgTE0F+tEibchZ5hvbulzVcbVTZ6aRgmK7oz64Zb0
RKvUtMlKTx8Fni0zP1pdybEkjBFxaUhdU68MzZ1wq42V/bCRcLh+Vn5TC/vywZjm3DCiOkRw1Ye3
F41BnqHF4ghTmveg3DwbJqnjY8DtteEF1g/4rFtqZZHu/EbPdFdQ/GzMllb/ePx+3H7S/JMOR99L
07kTEDP6h3Hbd7UEpAi6BEnjXVTBkufrikr4hUKs1BYdBjNnmVqnt3fx/9bD8v9Vm5JCJGFOf43Y
T23Kh7KUuFjetSn/69/6v21K8R94M2go0gfjjZFi8d8WFvs/HNwrYKddi54cbcz/blMClyabw9Hc
OUeUerHLK/6vNqX7H3BtmEl1fC82NST7f2Rh+TQHcuLlP8W5eo4btD+mlaJIDUtoPMiaE+vIWeE+
t3d+h7hitEiMQE4RNS0CEx8F4JSfB0U/utaxk6lH5MKZ/j4gvaz/Jkvq0/h+uyd+PRVzjU7thxWs
B9RgxfgtvD4j+6Y9hF12G2kAtVBfjx3C+iq/Hc3+m9Xg01I1X9VgkoEdJPi+5j//q/6LZ8Vo6Vp2
nizV13YIrmB2bgD4EtxdXELaEZOly28mlk9F9vmapIU6jmaoGiae99e0s5wiUc01na4+WXZzTPri
TJDCgcL1kgrJ+a+xefufxex3JO+PqRQzi9yx4ZmT0UVU10ca/VArGuXLrmP+MrZh4z92mf0L6zVv
lOQOtPIDxgxjrPd+PW3/F9emR6dZmolRiZ3J+9+qT0HaDUilvBnEsezi+iLH9smV5UuaBT/jrLmw
Cd0KhFB8MP/TNrFlCouFTdX55fC4PrzbIc0KjLBVz4xJ/F3x1AK4QCH2FNEO14oV1fBvhvAXnxUJ
C7oGMh1dl/kxlTupNat3Sy7oJuIVhswZfvNFd3CAqEn13d5iHiXvOhfzr7Mty6FL7MyI+PdP1pgG
Ncfo3nu2ztlhql4SzgIL/AF6ojx31viciIHy43AckfGL1Nj64qapmguLCFZP7imt2wvn3I1p+jjp
y0Wt5PTbOkRCzXdtnm/u9S0286+vDNRj37Z50Xu9TXcR4q0n+2JZiv6J5NPnOlaO5kttF5jug3MQ
zhB5+d1H8Klj/Pa4mI5VmPHwaz90mjKMEL4veTe29A86g10Y2Yvqc3pVxRozKEx4XOsj5xD7qCn1
N2/rUz403yANJhpqKKz4Xx+TryP86fM+jw4ow6Jpy409FWeKUdSjm3bGmb8U0zgtQA3f6RNZQ5I9
Vp2vGmVYD5xsUxEaxEUD/Eo7bA3//ki/mI/e3duHnQWtuSxSLDlzYJuXSc1O88gQdcWhZdzOfaV/
X+7Lr8Rx8XGyBkHPm//8r8FQ5QzUJuBRzG+iZ69UTPo2NtVtKeTm35f68rEjgFFti+y8eQ56fy1S
Z4eaSaf3DAu0dKH8muMnFlLm66qyD5kVvsDRSdC+lye1LNYFNRGI2OmFMsTZKSQgrejkRxV2H+e7
/vBXT524Eou1nNFIZOf7W8OiGOJW4pvQpYGjbdwW2fTkp8V66GvPTpRvMrW+vtwMs7SYCxGWvL8c
tppAURUuN4XRlRLXHIO726jTj2HKw5DfpWLPd/9xdmKNIwoJRRCyrw+fm1aLYHR8xtQ8O9Vd85SY
5rMMX7pSfTIw0yd99M2w+mL/IP6+4odR3E25ClmXK4bULPLkxAmlS43TvLzMX5JN9EKaJN9c9Kuf
iU2ZHRkIQtaaDy8xirSUzWTbv22k8AXdVtjxKNrv20GjflztLT7zf4/pz5dk9nAt4QJMJQTj4+4B
dS1ZuiKAN0wx0lfdQ6xqT/ZY4hWo9k4NDHmeQP59zU8Z53OgMThxneXG1tmjfnidbltFCe0wsDBW
0QAW05/Svn+wKNPXU/gn0LDwp4QhFth0mw4cUfmSxf0duoEF+QK3dFBPCitREtnHfKxO87BrpO2N
enXXNkq5mG+9q4I/8ycHmEJ1EHrM32PGP6xK5MKF18romu7jn45aWmg8Vn7wMLkBtQLboYqwC8lv
tGS2/vfv/upZz+dQduQGE8jH6QNLLigCKxo8CzGqaGc7nENgSPHS6PU+rjGdRU7p/c+vyb6cksH8
qX76UKe6amNn6tFljeFPSCxLvXJWdd+eVKve6s42satvRtTbjPv+YyVYYw6vQQKJaPEjPrMS0iEK
Yez5bIJrZcYjjESdlOq2Cci0GpNzMchTr5erjh1U6ioQkXBOWeLApu5SFFa3aONvRtx8DPowgXAv
HAVIeWHB/FSm0WsFaRetJg/CmL/sQ7mA/ysWModsosQ69Bulnvcu7TNI/zkez90mYQc1Me1pBEO4
WZqFTpLfCBFaVAy1oV/lfTmtDV9u8Le2XY2ehuAPRBgUGjSbdjeQjisSzZKlkMPq32/1TTnz6Rlz
gtdVTu9oFz+sRA1D2axznnHo6E+SdnhJkp3deKkGKmoE78WhaFoge6eWjMAr1ClM5Q+hhno9Q1G5
sGu0E0FYXlIxPPedeIYbt/A77YHV+zxKvopCxKc6lrfUtaFx5NkpRkYzduwqrLK5jOSK4JRJy84G
+FyzJ5YecdxsMwp7jUm0XjYsCCJubwkSoWQs70vaYGpNs9DCyffN6/08WTs8A9NyBOGyDuznD6sR
pAawnxKRzdRdhhiijR/lLz2b3UVwQPyRLRLikwMtuPz7NXwWHFnvL/yhpiPzQrRYl4e3dSnF4Z/U
D24KBquYftD5i8enirhBmKsibb/ZA7pvZav3Y4DDNplgGrpl4TofD2JhkjfqFKEIs50RA5Ai5zrg
wga0l9YC3nuB8ZRgEzClyQvyzGkdFU25nvaDQUBIXGKUKVR9r1rpY2mH66kb1FUuEAiwy3oIkbgs
DfYpiwSPmC5Fv7XT5neh0/GL6dDR2zGYxxL9t6Nls/XmpZ2S7qqaNBQylrWd8jmmrh+vbB2yV9GF
M78p13eV2z4VSessa4QTHpErykJppkvVTbRoO5w3o6Uf3pQt0nW30nQuUV+Q+NpCguqgweHTyyCv
TdAKM9hv+MQ9U/fD9diT+B70w3Pau4cAaNEZXYUnq+5ccmL2YlJFl4ZaIb2sURCV02AefIzKw9iL
VeU7E0VAiAMJbrrQeelRJS+0IicEcumbfobfUJwJtAGYbGHubz24dMEhSBQa5TWOYlVigJ7C4djH
MXma7tlICCUPm05caa0YFzS07X2VJemumJNtzNxY137SHsr5L1GYXlOO/IH537yzEbj0JhOgSLpN
FQUSdgZrg5+7OH8BU6za0b0DXN8v6wYVU2wOMH4S/aCFg7HtTFz+g62ry1IqF9BBDk58PKem6tjX
kUKchDHA7LPlnHGSNTddmpwlxc+NCsJMdfzspCvcghJswMInN6jc4puhyU9qUGTcTBTskqFY9U3W
sS+RbBDIYxDW+CBrOvdTMmEWMZjpgt727NpeW/hUvFHrM5zlFoKRiiZfBTBoE4TGqaIjSeTA5EPz
QRrV6tmc8XirUA0+ioh5RHcANuSaUa6HKEcZBex+Y8SdcayrILl2aSnFelosCrdXl1VvP5GxgBvJ
50hTddYqDSMAAjHUQJ1McdAHobazZvrDMLK2FGk1W5O4gYFflkE0WTRVOV7Td1IOtcXYcskWKMZq
5eR2vEdKpIzF0nftbsdmc5vGcXNnxkdMN+FKQZa5BkCgEx6QXMYqfGqtdF8AQlmbkreWFVm9c0Ln
dnQBUMicaAHV8MZcu2lJffQbtLOu2URXXWaBIY70fNevsmN0rZuZef/2F2OqCRJrIWjY2F0wY4LT
t2O7XYKYndcfgqpc4ldWiqzvAmPY2b49kaaVjBucKA5zQZ/cGn2EtFjN3CvdXZLLMjVtdIVQDgBr
rZ9KJbxjkbAlOBZNUW0iuowGZUSbLg3IRkt1rMNNNxxy0uo2IoOrZ2ohPLkYu2FRA5qDZ+pBI/HY
S9oeEvNUb+/JPws32QjzOJk9vRBc9zYI3HQYXpTCxY7VYE4n3VTuEkGc6lREAjVMg4hBT7Irw6pu
kZx1ZXoZzME/JuTPJ3Elbhu1rT1lZFVV/C7Zv/2lIMRsg0/WXVEycpE35j9Eq+xFZzXkNMAhE1l5
sGgdz2KSpMuzPQU8SHaTv+T4CGnD9+2FozoAR7Iq3Rihfbsp6yy40936igSJdE83+4+y0suxvbjT
tPLDsLstIFJUKpOJ1eEE1onWRoHvVZ2N5rMctXUWIx1LCqaGPMqsZV3qo1cWgEwbwNj8mzY1Er9G
S13n/c5SaR8TurFgiHgtZkKliy/IH9ZTCZ6aqhp4VXVCekAdk/X9JZLVD3bpFbkg2Hnz5jgBHl9Z
TRhR4azoJKf6FeVNwDk263qa/pGde2dPmnlRNCDl9fVU98sqGZRj6KAnVVixd4GmzpBzAR/Lb0+a
Ex8mIYYb3hGwPIc6gSJltumV+o6QE2uhG2PgGWVOTpq5a10f4XWKYwqgTLIkh9CnZWg+wn/uF2VB
nLsMDTZ6WAar3CB2SMvoHxcW+5bkZ4j5lwxXpFVOCm0iQpHnaTG5MIEcmm2FFTO3u+k+6EwasNkQ
wh2HPd7acJHCCnFxM8vF3ImYzs7ZJbMwuxgNYlTyyYOI/GpBGNpOg+Vuciv1HJBsDfHcm2zQt3z7
qO+CYg1BYcQUOGes6srBlZD2aiPYV1Hse0hCB8SSJzWcqCuqNVEfJp+YBZzEq/IxWxIxkew73d4W
lq/sdYGypRQt0V6hs/Rtsp2gCkMoHoalhtQHMkS8z8vg55DUHM/N+AR8qMV+lv7xCYzfFkI7d5Od
bwV7mLaXW2mQlSQiPVv3P/1Uaa4G1BTk1eeDAPuO522X6P1tyP4eOE21ZctyJ3ztbGAdXgeolKH/
ls80vNMrVFVrdhR/4PhA7mz9K872wVUGILiy2+4qGlrbM0YJRL3em26Vk88SQPVJmc2VbjZbDjN4
MIaakZH71IensAucfVTQNQ8m2vROaJjeCCI60TQ0DpGz1pgdzbo4EYsS7RR3jy84wSwyGQu5Q+Wn
b93QxYI9/S6sFSstS53Rn31GwHU4kXaSNGHxCFQw3hLDhlBk/lu9T0KAmZa96ypzy34wPrBoO0c9
Q8PO2XyTyuJHJHz+Bhih0RBYnzYz+30c4o1eVdcqgByZvoSVQV6gEm86MNkeG5BHw4zZLWUDs5Rg
K8Kr3lVklC163WFFboAEwk3HZJW32jOS2dWU5eva6BeR6O+7BnJ2hrKjcHdlHr/EFojZOuPbDJ1o
genkNQzzW7Nc5giEZfqgieTBzoZ72dy3mSQNxFwrBQ3SbASexZGQnBLw/3yEi9BSD9J/hWv5lOqk
N2wT6NALKyHnRiYtX1f+U9gmNJfuoLs49tXwrFnyd41WW5FFubGQCnpDpKI3b6V6r8Qz0jlE4iRY
nDcyMoBG+9UR92Z9NCieLXJd/OQQR4yZM/SPenx2xnaZsZaWTT6c7cIePOik+sI2eowtlbNTMlUs
C2bBaeIMOzYyIvx9kgtbhBur004IurZD5Q64oN0/oCYfU8QYI3o4AFiIWjvKY6gj3TuMnBHfMLjk
UV9MAXZ/nElPfhlt5Ji+qKX6I3DCx6GTxOuZaNt782wFytJpnIfOrp6asok9Pzy0znTqtQCWTVzu
DDX6NUm92wz2+MOvDLmNBGEwJTHRC81I6AmzWfMS+KyHwJ+WzDH5QYX1t6FaggRycO0bXMUkIJRU
IfyYxF/8NEKJp43f5o9jATwjq/IDndbkSMjVAy2gVx/fqoey9mfajPoVluHKazva9j2xxctECIww
hjHuOExeerWSByahYJlltdiaqaRJHbY7Xi+nK6dKn0cj/6PmkMEqYh49RWOrbqolOjHHzlah/Zwq
2q0McMuQRalubBfRJH2Kp65sH94Susax8vdFbwpUaML0XH2MDu5Yd0sNMgzjYgQY6hfppprNs4nZ
Xk9s9BCOksop5YpbViEt4BJT2iJY9wqTtwWO4DAG42oEugrsS7kik7gFuYPujBjjYzYQiDRJzWtt
jo6hW7RA3gKwvyHjVtXbY9iO5y6NxXbQ2NcroXSv03ggG2imgPEmpqVh4lzJG8f1jFoqqyK2izOc
g6Plapd61BklY4UBFwwGQnHHPhA94EKq1psNEQnGUgVAhMEh+SXDMbgpQpeTPqIkbCEa2kth5WtF
wcBrh643xXX6S4pOLBHdbwaonZvabRxQtOxaWg1WP5rReIPAvV2mLdzbUeuUZ7PxSUHkW0lY7VbV
XHgHZmKveluQNy7VK0m0xsJWOzzoIyDJqDjEbY9IuAKvnbjZlUNswl6o4SWmbnFQRvUWqyB5lyI6
27bCeSVMVvhlthifagTBXbVk6qPToobluhFRS5pXQmmQZIMZZWqkFSB/2MGrMM8N3BTU+FurdQ/F
EmwIjBOr67YiNjZxI++BJWRXYAYbwCtaa8E61xKmdyXa5Pp8/ILuXPh/gk76xOVlO2wk+iKqk5u+
Z/eXQoHL6LqiR7IvCnwrL9N+ZejpV5RdAIqZjy7Rbli0ph8u1nF47eO6lEyNgniXcLjLwHlu04ql
MFVK9wqpjlgCbmGNnZorkVgv/Zili2ZUulXqRxsktVcxyI+DLwDxjT2ZkiSPjtdsKSFdlSh7mWYR
iM1vTlyGTPNMGVaLwrS7Yxbf1poxMHj4Lyqm5UnF9hdJ3WHF58Fhz3vUiJpdjcJ6wY5uo4xTfqPe
C9ZhB4isQlOJzN9fTZ25b1MD7oNkQe0jjgjJL7eMxoUMlG7ptGDL8SEwg/WvatvZV40dPvo6QbRK
JX9nRqfc5rRbSPIgAC6bH47+0yrMJ+Q842oIxJ/GZLMS0W+ApIhl3mbvrRGoy0ZOvwES8TuE3eqF
Rhhs1J7DqxyQUDdqd+iYclcoNh//XdT4XCpz8EiDvpyrS2hLPxShe+kqfV/aNekgQPGyINzZIkcZ
qlM8y8UeGln6Tcfoc110bjmq1EQROMytrfflG6Ep0k5TlRSsmLic+Fm6+llvpidRUIdqQvXY+803
1ZOvLmkSq/1m0tKoor2/JFq7oZ5M5pC3oo3C5taC+Bip205D0iyEZ5rl3b+fq/blNdEFIP6xeIsf
WzTE2zf9aDHvDMEMW8l3AqabY2rHxCQg0MjmOpuVXt5+9VuhDbyPsXBoa2EhuG10/TjUOvkw4BzH
4pTiNvrmBuemzYeCEnlH+PXoaqoIlOa+61+tNHtsQJdF4+AZFWk+KOaPBDM9F5MiPbM3Nm2Z0gNB
908EGUT5JC881/VfA6XfziXADiQ6Es8zhIziuzv7qsDH6clwULGASLU+vK4ijlJRts3gtXWH/ciu
t5JkqXa+YmMZbNWEdSUb+RvXnb9AfXcaYvxjbnyp3QRNRHqq3eIC8nDb9HNZFJlKb9T2N1XIz/o8
ttZ0qNgZUGGe2bHvn1/RAmC0E8qQ/dweqhGHlo569NPkNspPVtQTGAU3MEy1VTABx07AiKJgAJp2
IL7oOo7t41ynnbsWbSc3hhVdufR+/v2S7bm38ukl0zr+T+LBG7zg75cMJCRXrZxRWGbYvic9uxiR
uswMNnRd6sao4qJ5t74YC3vLN7JxGgxZZukXXpR0y64iUgRCrSTWGgVGqLmvSMp5AVg9ghAcD1Xj
to43Tt7SBO/lvrJJK65icTc62Y/U6cDBjQZkqENppLehVWZEpHZerLHDglayGI2CwKweaaz65NbK
r7duVCh+JbqCZ9R1wdlZHD01mgShU5y1mIm6B7mZDuHZ6sJTk5lbm6Mj7mnK+Hl5cIS/y0wKCMJ+
rTQsBoLOA7WcEvq0BF2DPqcN/fGbAWt8NWDp5OmOS79bs9T5z//6lNQem7StT0yZIGqxidQvFOD2
utniVQYcqunDvhw4bgcCVG7ZLIw6uAZE8BR04YubKmv/3DR5j4GO8mJQm1dUZDgi8g+4JarBwM8P
NmbEMazP4P7BBQ+0vaqcwjfH+UNl2kub/gqpoBR12rU1UZMoMv7FuA6vkz47g4S8AGXU4X/n304j
n7URjoNS10Wc4JqzWub9b2/jlK395PSeYjOjFeeyzf+wxTy3hrVzM+fE4N/bjXYUdfCzNN3vHv0n
sAJfoUt7kaGNAguqx/vLF8WkkYji9l4ZF+dQl2u3JyvHNfVfmPWfLNPFLYjvFgPYc5nweOGX3lAz
vIZL9FPU5EBRav/ZDO59kTuUuFP5RFrqVVAEJNk6rySd39IJusTTU68nv8AL+1V96TCvEeCxjtRs
D8KhXao9DzcK50STYSNiU37T1vtiqkaWbVuobBHrgHd4/yP9AFOj0lKCbyfrtVCyl/mhzrOwGg9P
/54xPgtX6auouDDRucyMlLfe2l9jOW3zEgOYOgcThH/mxoqjyw3BrReAuWf5Xy0idjNXfh96djMe
dZqtgUtDb6gep9r9pvn1xTr67n4+/HaqmKNPYBP7f6HtSwKHTFhYQ0OyU7FX0MPY7nctTf2Lz1mg
quCBszeyhTVPqn89Ak6pKZ1oJs1+Yp7USxIFsLWv/GQMl6WZnYSq3PcqsM8KK6+Vs0Z1fXlN3Plr
RTQsPRkyxqo0JD8xt69jzVkVXXQpenVXKQVQe8F+U2nDn/MDtWrrWGCsww96yaL2lrPI3Kz+5p3O
HbEPqwCC9VmmbZNd5r4hwf/6QWEKjLDvpvkMVZ4bdVEF+UsYwk2YV6QU9cxk8vFgQjAoDP/72l+9
vr8u/bFZV4HG0jpzXoCK+FoEwZWJat52+mUb9J7KsXwoi92/L/kZsj63BlVVQD/hx4q3dupfP7c2
0yFHcfGffbrOfmlleuwV8pPCfk+HWvFc0zgY3Mcwtz6/ufgXE9JMkZ+HzqyWseZv+a+La43QMzNU
5m3BcKnYDpCQxtxuTNe1Lq8SZdPTKs3QqPldu+nY5vVleCUrE6ozFrLKevn3/Xz1/N+0v/BubItJ
8v3tZHzLepaVTG1Dd+K3E7LjdHsx8aKTQE4Lgt08Up2+ewXzFu3jiDOFDlN/TjJFbPL+si3pdpk1
UCQ0qbkTf1VeClN99R11m0TypRlZt1EdxjVHePi3C00nbGVwng1TniVV038/gy80CiCa/rqb+Z39
9U4ykfky0hiEAZ8nde+7spWbIuk8grReyhRNk1addFbpMFSeS7XZdNAHogIPjrtF3ofkbv2/uSOU
pbQeZvDUx+dDVEmIniLli5zAn+AiOlikkumK+1wUwVWsUX5vqKkplKEMJF45ux/CsqjCVdpPIGos
Y2IL0vzy79syvpooLJxAmolqRUd7/v5BUeIph14hlYZe/tmgZNAp5YvmU28MhnNCPYhiuLvpVfkr
zQtIC7xPYr6u3w4xIcBZDpDtvoy1Lebfo1sav0vgsGHKIT3D1VQkxb3Mh6dBa7CzZdoxz37VLf9w
j65ANNXJDb4Z/aipvhiIlkrFVRUcdD7BfiZ8U6YT1AOBC+xRE9jKo4pQ09EvYEYhajjyKWm5ncyw
4oWLRTEQ7jNRS7gkkTWUHfBTunY16Jo6Xb59zmBHnkSUPY3TXJJ+bkZkfwRzD0vmA88so4wQs+kJ
5QsOTXzHAelUbhAm25Q0hkUYA7wMhyQmI8coVlrqQjK4bqyZpwQtmDin8DYZk0fYofay0MtL2Hb+
wo4w4s5JqUCyntGkxVK5j3Hiwn0hg4o5bK5Rm8ZwnHVQijbcYvI+WW4jvSYeXzFzHRV6oNJ+Zgd9
6lX1NW9rC4LQzgJ4rg3FvRAjoOdqP6rtDe3gn3HDRxn4bObLDNsKaQ6LScnwaLLJJx42ulCeWrRt
fBsU8SaJ7vXueoDThzgEcpYeCgmjx11iewMlCQeCgpZtXMUzsFmnzusUW0PA5QmJRdOZIItZV/mm
PAlUZ6Mm085xK9ww0c63rg24Ioum1EE4pOzc8anNR9LupqsfzNR4tSw22eR0Jp1yb8fkY0cJ7OpC
3xCEcCyj6hJFFF90jjBF4xxchBmThAMfp/kh7RziJPMX+NU42Ecxt9PvyITmaYarIQmMRaH6fJc6
VVn6Wlp0U5nZzg6CPUcoWBNgRXj1k01asT3dvh19rLndpRqxsbCV/DLLYV0nfRyc0AIgNcyUfhDw
4TDTRid9Bakyz8FzkPfoKcg2VGn91kxqr+HPOIGyZbBxzRIXgYBfv+CWpdfhaytDbZ4GXzvCHqKC
h6PIg1ZPAB34ppIMwCqUOfBhWL0RFleMhAOu25tUxZqlJurFqB+NILpLItIz3IbXP6CdXzQNKVCG
czYZS2UZPaQtPSwZFdlSWlRCyQdZ+0QHLNzSOoSa9X/YO7PduLVtPb9KkHtucLKbJHByLorVl5qS
LKu7IWRJi33f83nyJnmxfJQX9rbKOq7sIJcBFgzZS3ZR5OScY/zjb7YMeJd24PECw0WiIhpquBJG
XNaQjYfnHLZB05cuFthMC6Zsmaksi9APd03eXIQ67kD7cYrpieJ7JAzH2M7uvYQkAdUFh8UCgxgN
tJR7YUFGjBqqKcT7b7Lr937EqyqJWHA/mmu9S25pDJ5nCrRZrQNTuzcMCe8ivW3VlhkR322oyWtU
Tq7QwQMYUeDaCB2lvfVtdMoQuMZ2O1M8ZwnDPOec5cUfZcHcztLW7Aez/NF27bvAQE0fbj5ITTPD
NoH/m3cmZCjbuPK9mypPFmg/nIWjFe+FRpxR5r3JgAOXMDBXV5pjU1XHhMbUG5tDPB4zs7uaqfPY
AsekCFmz421+pygcUYWKJcFY4Lo3MjYfeu/Cx5tqMZTiucTrF7/YGbwKh+QVs63HsC7wF/On96Bo
riMj2IZdsNdxKF9kevKY2qDFejK+BQlZDjGqQBuHhWDesBynvg5U2aHSHd2ssJ5tP/juEQaGuVbx
TJ6tvbQHoOlYjfClLRu2Bw92l/oDlykWPvyTYPLTXeLU5I50D4YfLqWDYBSQ5miPkXChIBFxjZ4h
sgcBuyB9ysm69WnSdclPSIfOAPsNiSxWHlnpr4z+zS6n+1DHl6Ds8mI7xtbbVPaoPH12lylt3huJ
H78XII1lXpWvxw2TlI7NoyHCgzOxGOmoMcFbaGGMZ0tENFu9tctmXHR5fQ8ShpuSVz9qgTa4fz47
v2ycUAegBGIAByQ0I62/FBl6E4YJHr2AjGgiplHiahSSoles4jz/XuqHTIxXlv9XztBes/sDE94A
gitCmpQ34Cwv86sy9NerOWmb0rbJWnLvfpLklD4gkg5LgebfF15hSwmADHA8+ymestJok5oiLUFW
jZpU8mkq6QKDbNNXrILWa5dKYEwrBcsMMJxzPMAvoGsb1y3EwtCkNWRxn294KYICJwe6GqF39/PO
jlvb49yxz2Vl1p8t7c983ikLUzbeNMQhnzdPh/U63MspvGzU4FKZ8zcgZJxZUHObeVpDkxhEGz6L
zOxTBDlWq6JtJXTDuvXWhS8ePha2rOZ3yhNPRRRA8w0tt5eCssWRz2XeJa5NKWta+e2Zi/myjvrl
Yk5u9gx6NT6B4jxo83E28OomzPjwWJ7PWBGOmAFUh3yyny1mx5iA+Pdqs517vriIS07t3u2MfP/n
i/qqt0GehicrIJBA3fp5AWgqASOxxhuX+vbBU+vbkazrktj4qahXWQEBOn378yd+2VqiSgCGMfmJ
WXufP9LX0OLYE7dBw+gDCI7GLneaRVdlj8iUXvNyuBzMmnSdBhJUtznz6V9gbXzuvz79pKuy6yo1
GGOAzYz1GpLMQjeVdY3k2xGMK9+Aw3fETtO1wELMte2fP/13T0Laav77icZY4PKff/Y87idNy+hZ
OhsGQ9O5Hy5kUSmu2G2ooOvi3nHK2woiqqdUV6nNbLKrjnpR3qcYxXA6gpJZZOEswrr+q1OTjQCf
g65HRecF7aMNH2PM/TMQ+FeDGJvWAwycSYxhzcLYX/dlHNxqjgsPhJCUDOihVyKw6kU4qJAEZOA6
Nc3HRzVhzZVmSTeYJ9VdBNYdCw/qa0sOh+D/DPFYQLoubxMcyc50qLPz8O/vum0CYTJN0H8T+6de
AU+6RyxQ4MZVZ99iLVyHyY8oh88W5tNFPoyXxtyC9KPy10S4j6SB73KGMrkT3OtOTxjJhGOu+aMg
Ngk/dgGzCgcYQbdQDN0msQAaOM2Va0bvq9hp7oYMP4wZo4hM5WhM6UYxK4rTDP7Vn9fNVzuHZdvo
j82Zvn56RKRd3Dt1D7ja191hiJFrIdLL+u5wfs735UcBOVimAfSgqSdHcM3wd6oDqIm6Oh6hzK9n
NU01/Bhr5RzAMe8tp5szvfs/P+rkfG06eoxiwOkxhgOh+BlEAzI/dBVnhmDvpFvpJQfNfAtAt3QZ
LAO6kD/f1i+3IuSpMMJnQTh39/O6To3USmXnj8ukNhG5HL0AVaQHaZpaQtGKO206kl15Ae7x709T
Z13sPz94fgq/FDql7/dlm4FwJdmwGbvJVQ0fmpWyk80P3Ix8L1yf+VG/utkMA5EOIYxFSnRys3Wr
xQQk4ROpLl9rpYHW7PYYtehjjwUZMuDxJWsmZk3FehYxtXTBZ67gq5UFTMOcA3Bk1uZ//pkL+At+
TtG4HGCEJVO5swIMdWFRL3z6MTcyrlNM9xdjQSc7YyBSGO/w3fe6RzIvZT2D+9kx2Tkjjj1zWfYp
XmOwnWbkq9Msj3BKihXKqMdyKtepP5556l/IISUAss6bhQ5Bo6v5fAuk3apBA6iH2n325tYu26gm
YKq/yzhqZkQvKftDNDHZGoH8MIrd+hr7KPmKtNYrop0euyC5q/T6/syz+XJ14OfNlNB0LP0UcTUg
RvQRjE4ixY+t2PQcfjhbY1JwnIEYcsrC9Bno6m4q7E0q/Z9l2v/3uHhLwwxv0qYKX5tPbhWmkI7K
Q/ivY1o3/+t/dsn7j7zyv/yLf9tcyH/MwkBch2gdEF/OtkR/J7Ua/8CHH3oIBRbirQ8A/19JraxA
C1cAgwENM0e2gr9tLnDAEEjn8WViX9ZQqZr/ls3Fb9W+BoZPwQuHjbbwt2MLAsZgMpAdMTolGTJG
DhIq+pE8h5c0XWkV3EVCNB6Q5eyC9IYiAlIjHVarYkEUdRaCjAAZkINHrnrm6NHnjf3T0TNfGYCm
RteDB8SpeD+YuqyC3jUuo6kJAGQnNIzqVZDKYxzaGPANaHBSox8WeSg32K8viaBL8AIScmGJCS9V
lckVjjdxY97mXrK3PP29nbwHR9hEPwH81aUfQKXXrlt2sBQYHAP01SQcsrcxqBmgLll2TqmkaEdO
21tfS/Hs57gLrLdfVs3x58/0yX2CdNzTH9YQOlJgZMAqoQjSOTnSVWPSYIljlOMH+VuthHIrEoQA
49TvjJnVGUqC2S0gTmyqpm5L6E+5tjOCQrwOF+wQS5BwWpVNyYGh9tr1MGWrIhDBSpTaLgu95jJ2
oqdQTx8DJ4AG0WO3DTsNINZ23kLTJ9awwUzdBBxOhYoMXJHhtdUSBDuxn8+Ez49fKmrbpYLNMczh
5CauoPQHOiSKJsuTCzG9Jl4UbUVuwODKq2g3VcWjrImeo6a87HyvX6RyUjddaW/LlBPDn4jiDnt/
kUwYwKsJlLYdyZGK22P+u8oinY6jtVr47rXq1ohptMgqlmFzL3GWg75fJRvrgzNbI2eupVIt05ni
zGwQ91pSp3aTFz5MSk7IL4xof6ZG10H+GgvI2PUlTunRJlCSyZXlqN/mbehGM8E6kOVTPuWbNGQl
iTGx8elM4otIN7dOGcpd26I1CY02fwAzm33+vGgLxTR/EEad05A0DuF84x1dZHXolZU5am9DqzwM
ebCfkizYt0Z/zWg9dNVZ1aaE+TdyaddVaedE3iYkCFh6tDCbmDllnKEbIqLACpsjP4vq4nZv4yVY
I80rlk57TLvoeyANHIwz5dLANAtxwS7I6I+Z+G7J7ckWytjc0atswT+rRZISm2QEwy7t4DNVZAQP
hgCvjeU9oTCwo6p9g4Rnp4T4bhnQRd3J0De5oyxThCEGgWiLqi6Z4xU1TGXc1x0txH5wrJp1PV1P
bV+4tspKjVu7R1aEGCRGASQmcYWjHT4qmwBXzWVloFciCgvbQ+Vm7MR2yNvvKf7+xOMdBju4n19f
dAnvDhm9C2LQifQNooukDi7g2RguTlzfjN67CnPLWFdI+BZtPxAKCfk2ZP0g19QfZnEnzPBFPeuk
owQYmHSiu8IESEBns0qdKd9XcfRXJzhIp06zF53ZHhHNxW5MChwL2KO8jC44SRW38oDzISXceEqy
yQE512qFu2jejZ3LCBBZYrTXlVJf+rJI3dRo6acapAWNEX2TBWo1m+0xCcSTEiktZNvwLiqQG2pR
DFJK6mXkZQ8tHtJ92/fuJON5z50FPrwjdYuoAVtqtxyjdFU5l1Eat+QfmO86fmQLGa5S5GFVGe4J
+dgJ01cvc4iZtt+bR9/WSJBiEF6LZhuTE79+I3U6CNSFKkPjApvJx6LX01klb2314lrMgP2s9AlN
44DZBebyGTduzqNM8uZe85WIGFE67y5VXHastVn61yJSliIztoPXbQMBd62TwNltOcv2tpMK98rv
vhHRhwqiQTAZWEW7iutmbWkKralfv/mGHd3zuv7V2sNb7znZRS2I5jC7CEZ0YMgFxHYMxHQjc3t4
3m6Zz7MAs16LcfJ3taZtpSQDFtNoZZvEY7SOrxiNk6qQV9ZeGBkWjB4ywaYdicEa9k5vW9fzckkU
MiU7GfYgu9cE2cb7rrbJPmozN1RJ+mAig6Wt361yR8eCuUi/5X5tIJnux61Z1ldqUY0wxlPvoMBM
u9Eake/iKQNbT9TvkwIpbkhnxvYkK5jI+q3hFNNVI9Tvg22Zi862Ex5OcIfXPAiyJq1DaFwRz60v
+w79dhKyTQx2Au4R/9VkiAMbIkAr2d6OmKoRYdzoxcYuORCUxCOaFcq36wUJU4XJU1y1ZjTR4QDQ
3WRj9iAr/4c+Nh4y6clfKwYpwDpnaVqSCJ1lw7OZqT9UyYtZg0iHVdcSKtm/cDHfcwMHdsMZ1H3Z
3FZ2Zi7TXmQrwbyzUwJCQYofQ4FAPEWoRuriS23mN60mr0oje2/NZiOizMb/UTxntdOusx+B9Enw
tsSm8kkSj2uBOTrWnpVxn48TwbZj5aptlbtMg/dZnj/3mdKgAH5BdiiYiFiq22o+28qQbL02v7W0
alplOvaJJfnPrpL2L2OoHqsQe2q/XWpOgmI37X5oMkHkOpGw1cjh2TcBRLCIywHJUUPZCm4NhPB5
0jfcjNAzUvBkxCGHgIKpHcapi9YZp0PjgLfrJa96WL8Jxbxj0UYLvyHuRsNZFoVDhbGpxwbts3kT
dXztNFeRncNI99VXh1y/RscBwurYOtC/uFYm3wbBywKRw3L9kB3dRwzm1PRfvlndlOTbc+yleD3g
yoy5xJ2AS+1aCn9XGSPIrEpytNUXsGMiDZMbGOA3FRaEm7qwl3UaK4TZMCKIPLErTO/BdnIYaiZj
aQZTTMAR13j6fV49JwIB3PwQk3x8Yj6jWEPgquxChBITEsLGsZxIBvZQ+UaSgLoIIbHM0mVqTjek
FT4KliZnFUQg/KIjrcd7nySFoCniA77A5VZiZmpPVrATdXGJAQjqaNWnxcRzFdjpKNpEHtL8trAQ
FLZZaCzG6ZJQyge/sQ898yC/IvFOmSYLZ9fimunDZWoWdwr8LgS61lGmCjkgLAN0rmOKPFFFFsG/
3uxDuC+T0XdXjdGvBxM9Q63bmyZlgAOLadq08GqVILsyyKNdMX9TMMInRi8dSVVtR2wGPEVBvymn
e6WZDyIC2lNPOQ6JuCeCfKllI3kcsQO/c3qebLVZYoJ6N0ggQ3TFJbYF3ko4+MqSKDRaZOIYUybm
GLYXHQkHico1/rytwVC21UYEGt0Lmr/4SnWGrdCSxSTt8DkjuCUkpKesG5TIdeQW2egfrET6BxSx
r9roEOyW9CZ24RzBlrbSRBAQlUjahRpVO6xD/4pgnaAIISUJXuhRz1C1TLGKgsFP3vWqv1f7/Mow
iouMBpMQhpGTUqls7tdg7n7elChKLzPFy9YRmJbr45MBaCe+mwMy2h4GAAE8/pVWU4b0gh7Czoc1
v+xEXoMKtelrgaXAQc86BCuWSYCCkl5KZyiIm/WO+vxDpQ4yAiPFGDyoyveuCQmoEqRdY2v7oCTV
StRKvHQkEzCzbY9tF76S1aivhsZcJkW90QRwjN5J9sMaoZqNLx8z15Glay0UpbdWUwsBvi04PFHB
ZrmoLoZC7kQ3jtdzAlId44rOsLNbCZTHiNtUuQqS8DaRgb0JrN5bd2SyVVE2rvtaGVZ9sm/yUufu
VKhpvYshz4YdkqWlopXeHmHlRUtVtYX7/hIjutTqtlnBbLTd0WZIwASkZ2vREMFlQ3KNIOlHMBNW
x9F56NQBH194pW5LonQupnu4/g+YHiCuDjKXan2jDNMjocghzOAV6uzgCqfB2RyZdySV0UNnlFct
UcHo6msiHMIXQ9a4WRhK7HLzo61DhMCiksYa4XFJHaDjHz+iL6+6N/KRMX/T1W2dGGJZqqoC9Fos
c8kwE9egt3xMjFWIsMVNM/GiVIp+YY+jIDfCch0tGbdwpJFT1vosKGE+Ss0QbEnwwN4bTahl1Vep
EMo+loRoCMxAd32kQoggUwY1zrAZSnZNvw2wMs+uNYJhXdrFcNsiomGrvND0huq68e+9Kg1JV8py
Th9Vrk0yv5IYsxIMyQpzPjr08gGTsVey7uViY4fki9cRW57TRPbP0qYVtbPqdPM41kh3kYapQCmm
uECT07mxX1GcTunK128UwKC1UYbVthqaZ4lNdEkS1Yj9wzoo6ucxVvyrODXV5SQaIhKGMto09YGR
7ANc3ieGaBMWA6DZlPuBq01Iq6aQ3CVlkhYNVRovu9LiTodCv1TjWWPmwSaI1XonSfeopbhXkxbJ
v0T8i6c2ZUmbkcHKg62z6VXy0oXeMCGzxsgdKuu6iED/Ywx/4Nz11wH6Nq/LejeF2+BZhbnrpvDG
m3claMbPlI9yMXBIks1E2ItEE5sStLZwum7Vp4TuqrI30FeRH9OqioI/dEGEiKmZa1lnqzaTd5hG
tiuF3K1VB1MHwxjxTiYoSfNoe9ygJgbhY31mll2DJ6b4GgQe4VQyvGSAdSR1WLb995QZE/4cK00q
+7CQ+D3ot2pIcm7Rignvf1FcffxSNe26I270gCJT0VX1UlZ1ezm2Oz8aigsiWbt9MU+kRIIkn3wH
6P2E+AKMO9u+gVtkOhhqsABSUknSnnjwMuusbSZjNNrUcU1SrOtM83ZqH+TrRMH6wNFgc6iY0iwr
MXwfaoljlaQ1GyePmhBWJpyJwNtXYIOLjKDgVVNSYfdByRrqiTL2csIL2fLSSVzGdqzvEYDdpgiU
rzPb9K6L+Re2mgdoIdAD9XwvPD3nhhfdQa8SNYPn8tyZsP3N1rCHBU8w2nZF/GSnZXcZhFa68YXz
bGUGhC9apGr/80tpdFRWZM1V+1++JLKPSUtvPVECeyTPRChCf36ZV8kyr6ts//O3EWvswiqclZ5k
yoHDIr0awytRlN267CmiZGFHdHy+2V/FmHpdxYw6FhFg9jqq29bYmAQUaynuHd5UIk/rqqreMcu7
+/hmEyqSnRFxH8z53JBEaDFGX5F7TSvfMm0cud94g5fK2CmLknn3wSms24jskCN/C+7/OA4rO40g
7EltJI3HNO/wHShp/vs9US7N3g+HhuPNau77IYs3BILonTncToH/GGVNgvg/WJlxSSqLDls1s+3i
qRPjyguVdjdWKbl8QersnAgRcOCEh6LA96Jj6HytcsXXeTjSMSEESSNvSyxJfxsHVXJjWT8sxcFb
pjJhwWnDwIsnZX/78R2ltF7JGe8OH39k2IU3O9sfILvbF1gxTtuIGdw3k96ApA8oXnZ95TvtNemG
z1GQOUcR+w8htOxMMYKV58uXXHrGRTPlCw+r/tQLjb2lyIUJ4BwOkgSNYMzI1fDaRW75xqWqd8qm
iGjLRySZtSH2vhO9pHk1rYfSf8+ittzkeD7tOFfADyy//p71erQx8047IEbWDl0jt6GDJoV09PsE
zeNtmF1m5RB8i9GBLAvq8VXN2mbf5h4s+hkxMDvnKTcgSEZO22B9o1mbXKm6S5lOwcbq/FutCvub
CT8BD0fom+w+JLM9zEfO1TQ4tGoEfSby+st6ErsuqPWDT9XnaxZRQkM2rIXIHxzirUhGsH80Kqrc
ZuwS1JpywixSwzQllcEbuZPZoUXWfIhbldhhYyiufUC/1ZgU2u2kf4/zCaFtOcYXqUd1KVHMLVGF
614av8qaWCQbAPSSBKfmUm/LBAeVpLyyAtoD49XL22iT4F67VQMidASJudiyJVTgjn208Ndwweig
Y/V2elmr46+/mEMs+4XUyy0OMVsdKOtREvKeN2px07NluqFjEmhvZIR2xQ7o2ceX2vxl968vP4A1
/U6B85M3sNojA7sf1dxix00SfGruE0+9VoYyvMrK78JrzcvQYjlktnUh1RzLCNNO5niMkjxH/y+9
ByJIOmPNTKje6mUAvxONd7//+SXHFJrVqOn39fxV3li7qWc/yp2iKBaTMxcr//oSCUtx+PhDrAIC
r5uuB57+PfRPd6xD55thRfF3vbrzq7q+p1yaU2vYMoOhDzA0cIyLInQG5Cdgr+S2PQZ65e0yap5F
FppU06WmXwNdNVv6/2FHZZxfxX7vr+Le8lkx0AW9wrgw0obYIGdI1+zE8RaNTv+UQDOzOBMekqGc
9maKJcfHt+U4ZSwUqFNHJbbLY05SMt56lvlIaBEnXojHKIxaxEnpgza3jZNZyMuP3yIwASVuo+8T
jc1N2mfXH3/caEqIQc43x1HsK/J4xUYp1qpsYzZu4iYR3K3jbrRWUdre+VkMHoXYyZ0wbXOdOD5q
JiKjAhwH4LJMXUFwszP6j4KjVmFucOP3mBx0he9tB9SWNODZTus1+5jB9XVNqxbrZEKHW0NCuNa6
4hKLheSQDoVvcRzxZ/CZloPihJfswPlCiKRc++P8+jNk0g5NmMq/v1TmDcCZf/G9fEVWDAYgc9uW
Wl7zLUv0VxtS5luLP3KH+BQWIshCGGnxX3UxU+xy/1k3Cxt8EV61oUBIHTlM4lH3nzppPdV4uNzk
nhyPkR68Ya0fPE24Yq16L5/XMYFLXalhoZVZykWTg9PXOjRlwlOuq1IiJHD4sUtwSalY20nP1NsY
4Z+JfRbxdjmENHwmMqUaF4GfZ29J9TqaXvCX4fk/8tGDItoZ/spWgX0LfMZmJNPflV54FxIJdyjL
nUdrcfCLRl1rStu5iuk7t1rkcRIFxVbEk7KRvf06ER++pW6yNiOgDPJSaDllZawCTC5LX5tnEIpK
HRZMT5n2jhoJzixQBQ/WeBijZlxjWtEtMvrm6C9N0bzvlQPlgUxC7K5RXq5laU/7siUC3onqYokG
Qn0imQElNxYd82EBAI9TyWClzZXW18SvxWxlqmd2xMOlqyHpx0dFKkck6j/qsi7vgiQ59HZDyolZ
G5vcT+Zqt7Iue70NN02LmCObyqPnoT/sWYBKjLKP5R5fR3P+3fw7FacuUkEH4vngdepNAwaJCUPP
4PGQeULfnJuOnM5GTAZBDjmzkgEJCs+T2QhGKSDikiY2tJLHulWe9diu3DqSrOY5tCiLL0Wg4NbS
QuR1CKA1ZxhMq6pFa4zd4s9X84UeFgWkhhsACkgOrlOTWF1P+i7Ks5HomtBtgaUdrYK8avvvhsyh
lF4zX7qd+5QehxwQEcuEk49aEe+4TgsgiTekpEn/dhi25ljS5lsI+frGkWcu9ItBto6+ja1E10j2
JvOE2/oLf0EgEi3ItsY5A7xoqr0nP9HvTWjM9ApzMtlA1zMP1YwiZmacXQ+tt5CJOCaR2I85oHUU
jAdj/n4zzV/O3MXfiUBcnIlsnBEmTq3aycWxpXQanD94JR7og2PFLp3/PVR5up18rbPmmQ282TXh
jLQwqzwFKKS8eVMr9cBhBp/bru9TB1+1OuVchnFfyefCs8m4Usl/jSP1klyM6Mw9/RCGfJpJmlw2
aifTgiMAI/OEH9GNfkmPC3jVOQIjlYyGgr5pwvJiRNO40NvqLetItsuyHclhe6w19m1Di+Opwbeh
tq4NlZHPoFi9m/3oYXov2qo5fFx2Z/SrMOj2+Ct96zpl71XbJk+eS8mu2qTqc9XO0B+ZP39+EL8N
WfmBYIzBWGJSxlHGvPvXRQIGh4Z0YJEkdYE9mPle1MZh0LqbP3/Ml4vR0OF9QezDsPWUVCeNMY7Q
p7EYbYRAZIOi7J1sf/YBeovTlNJRffEycPG02ZQUBIYTHUgGfgqEdR+aG8QM37o8JGNpPLMS5yd2
+kQJMIE3RwTNTL75fAMAwCaqQ1x7JRQPNfZeg9QgCyjHiMijwW7HeBPrBJAayZlb8oVfMLfexDB3
/njYcCefjNyITLMgJw7QxN1lIv4PPofb8qzzMj0U4W3dWuDfVe0GnQ4QHNEiyY7mckC1VaTKX3gG
bpTGt92yCckt9PyHyvLVla+N90WPsZ2p3MLRJuW7wo4jmQGZCLc2DavYVh/EMtGZQU63eggxEFiL
YiufHvGLSRd5odULWpk7pQ+/jbqJHLiNd00Q7YYM6cmZpTETak6eAPE/SPYMtgJbfCydX/apyp9U
3Xe8jqOmJ/Z5cqOUQK9yvK/0bkdHdWgqHP10DKdyhiSlGS/CqT8Uypup1bdnruWLbUnOlE/UfBBf
SYf/vBpkpwxKafLCzm4KBEwCvzNhqVWyHwIORJHuCuNydPTQ1eVSDBwzie8GNqSnMxcyU71Ob4qE
DI3fgnRI1zlhvZkFfmphXKEdxWHSVcOHHm8yu5mwyigB7U2t2WAM45rOUpDOsfRGeD90cpLwTnWG
40ed550NJJhOuIb2qrE8c4G/U7J4VkwWYMkQ3wR74fOdGqts7DKBuFWfIBTkTkvM8GzKmwDLLNvg
dcoSmymO/TDK8AFNzIsqCBKQ88TEC4ivDJJ4HXbDasKa89yK+uIpzlwbclvYpqHyntDFKtFgKpBg
ENbiCQu49NqrA9Mx1rdr69llL8RTF8cMla2JwzC2j4mJ8MlGKi/qsyed+P1JorKmWJg5W6CIJyed
n+LWp8zInMz8K8VE6xTaZcZEqUBZToSb7QUE5uGJEtn1jSr9d0+L5Y6Z3nXg445Zq2+ilp2bKh3c
CA/X1m7ngRRj//UQU8Cdeazzrfm87jgNLB31Pdw3rnd+WX95GRPUFKUW9OSgSNzlJuStFMbEXma7
tAguQIDXeWS7wGvP6J0f/vzh2nzY/PbhpIFhywHFCdbT5w+PCZOLUc912G5mzcruCzIHtTB1o6MV
iGSZDd597tR3Vcvm7Kd9teJf2oCtXpQNJXDQIkKKwLoDBQw9gLxc5NOP2PGBwO/0Cu9qa85N/fM1
//6eGtSCOKTMnEHouCeXnI+kN4ZFAAwia8bypXM0YuPdGBsQfL3Z5W3OGCg8l47zQfk/vVMsbeyF
TLDO37iAaaolLZBIt6x0xzhEnRGtOlUm2LVqYoEijnHGXTbJaO/5yOS0tt8Nlfeczcv8zz//F+Ww
gbxX13hsEJHhaX1+ZrnP5LAtFSzE/Bqb0yR14zElD76fYege9lCpFJBCxAGpLHaz/nhhMF0tsm7d
6dWzIDCJ+ZVIXUxrF1XrwJ6o9CMKj5XeDOdCPL4QSHOxGEAJrLMlFc/JxqCPrVr12dQttYg0Y3Rz
/orQUWDq7jFmHAfnxHkAsYI2pRLsaDF1RS4GJlFmSKXzXZYy8POG8qXUz2Usid+3iY9XDpm0znKy
Tr2bCnpTKke7XZbQb6m42ytLFIypqoe+KElUZ+PPamLk+92cxQep6Uw58oV+gAsg+4JnqTsaZ8/n
B4lHrIdqFy1TZbfA5G0NyqF8qxMBEk46aBPW7zjdPFhReIEh9sMUJzdzvdiGx0jtI5hF7Z2SdLuh
0A4tDjt/XmZfLXgD2RVZIBb0aGmd7Es+UHPn9NGcfEWPYBmRGzmoWJPyLofkktT1leR2ebK9AcXN
0P4liwS+z5+v4gv5gkFMFLljUCU5lp2TqxiMYsKe1miXmV/dYIhBh1kbS9Nn0J2ECdHRBZGxcpdB
mFoQsfviDP59ZTZHE+drl6hstn0R/ChnUYMFaJcG8hCUxZWsm1ecWRcwBF9whw4RBXZ38+WTtbps
SM5Al4aFWu3marbUnXs05d9CTT1Dsv7qVf6I3WHx6bptnZbCMB5tKxqTjnGAw2bZpZtgoNy0xA1U
zBdLjV7mix5hWlJMbxRmQJj3vGJA/RYLk2y08aVClbQgIO0gp5sOE8Azm83c6J/setzzWfMwMyR/
CwVLsbwxFcEFfpQRpoWU1hB3vt3eWH7khmOz/PPz/uqlnOm5EFF1PGJ+KyR8NUlIVgAsa+Z3wva6
K0Mdl45eXA7Ws174f7W+dTdM413VpATOTz/X2/9bzvVDGIfF+1v48h/zv/uaF2MVksf8n//x6XeX
39Z3p9/w6fvr//z43/57Pkf5ffrNag78GW/a92q8fa/b5Oe//fd3/p/+z//2/vGv3I3F+//47y9/
IF3DmKfY/a9J19uXJHnJ3k4Y1z//1t+Ma52MQHZ5NKq2Sb7qDBj9zbgW/wB7noPsDOyFDDnbKPzN
uDahaZO35KBqBZSY2dj/ZFyb1j/m9mQ+ODCXYXJr/DuM6986bjjfTEYFRlpISyA4f95nAzVQpmiE
4GZ7cA2rmT0UQnBeYvxdnyuEf6vm5s+ijFPF7NPCT/b5s7QxZXQpBt1lxkD8e/MAaP86RsX12MoD
1eNabaYnfZ6DnS9RuF+fX9aPz2YXkeZsH6ef1L2mb8p8wBbeFYH8Vvf2BpfvS6fv3jAjhPuKi7Tu
P7aKePW9gLlfbTz55MzPguY3oz8T7DRz7E8vRtNU7JPJhqS1O61SEqiUGGdXujuoDFFt2H8YrT33
jpwWBCW8po59ie8XTggTg+UQ6sYI4gwNZxKYc2fDmX3s99NsBhtYSCoHrYFi6uS5JKbTNP5I5YEv
PUVbdWEYzivMgYKs6PmE6HlcaYDaHe7E4JM9lZbV/8XaAPCZoyTBMi20Lp/XBunp0SQSC1/ZvUXT
61aJh8DIwUY5CTdA3N98y/ieNs6+TqAT//LGHn9u2Z8I7/MP+GknN1gUUjfpIPn438I1Bzv2vcbh
JZjSaUfQXoi+TzEWH7dBLSEvV1tFD8jr1l/ekconCBNyZ6EaGlK+YqOXjjv1zYXeeNUiLPXi3OX9
Vox9XB4ayv9N3XlsV65lV/Zfqg8NmAPXqM6FuYaX3rODEQyS8N7je/Qn+jFNUFWZESSLHFKpo2xE
Zr58L3EBHByz91pzUeLDEvGRjFUSmN7FEcOllkCu0aW6l9BNuTTxJfgl/nt9JCnhfYdqWm6TYZdm
xq8fHpH6xSNiJaZoRnsIq8fH7yfrkJwWKr9Bro7acJ0b0hOCofusN68UEcLQbyHsFdaNSnl2A2//
fBSIm7//FZ9WXB4EOCVdY5jonGHXB/XHcRARHZkFIR8x2c3btJUv4LQ+T03zpIJa4qt6/P5yX8yN
f11ufSZ/XE5t8262k4W0dsSOowESNzAul1n3v7/Mp5rf+12xi9B5rtQ8PxwDGqlaqLcrQIJzLBBh
kPuN3h/5GC6lAr2RcaN1+Xmnm/ffX3Z9Yx8HPWGU/7jsh4c5hhOdOfZ3jilnj/GQXWi5OBN1cwT7
cff9pb74vnRLWW1smG1lZAR/P8hKtbsgrZn4LbPf1yrKzdZsn/U8fKOP+mvqtGM7SvYPg+Xz8YqJ
fu2IcCRejzAfzzCge9HTLLy+iVnTlvlqNZtkpVXIjfDUl3p0f8F4ZhKVkgI1dUpF+K10sPBxJ8ty
P/DCkTr9MNl+MYQJg+PEx3kZN5Wp/f0oFGD4M8FO61Of/L6aD+tmtaarSjYHudz92/dP/svLEUeD
cXQt+Xws3I1NTb5P1YKnRuGHsjfYyWl7ayLNpdD0aLVj9MP9fTGYdXpRIClthQrqR5tUV3QlV+SC
8qRS4jWq03UEJ0pwBXl2q6BBkGLZ1bA6fH+jn33yQmdTTNQdMznJ7R8LW4GBsnbi2ILWX9kNRYBp
JaAPkiM0DUpxzAmnGpGCpFbnm2NxKfIKYv+gPBvoiOjSNHSb8vZ6qVXk/XWy6Yxw2aT8/IY8yg3K
PFBG6W0YRtff/+4vvkKDkEtNoZFjsPp+mGNEqZWDnfSas5Z4w7a64DQE+JB6s9YqP5Abvng3huA8
TX10rUaaH64FVJrcl453o1T63dg16zJ2ajNVZ1nyMmoLvo1+X5nZD5f9/PWbGAO5IDmqQEPWreyf
06hdll0mklFzTlWTVhmy49BR1v+UZBqS4Oqp/2EMQnv+NLfReOZ8btLiYd0UH3a1ctinc5kG3Gkv
/MWOc3fCpO4jLluxtNJt0mVwhVTuXBI7tcG0YZQoIvR1BMTtL8x+pbfUcrxB+TAdy9Cq/GGJZge1
t7nLFnhQ7Uwlfmg5lSJGV47ET7FPqObMW0rxFlQlaYicXwEHBH6o3sAaRuu6jE43gv+tRzs8N5is
XTi1Dfkdg7yBnXtX1+Xdok+HRsUnmDWwlXQlL/lgGjwqOdXHRk/9IaVZLklQzfpsHs4tkhgcXRlf
lQDNiVJm4AUUu/rVtaQrURy9Rm//QNuODIto7p5iCdmqYdbER2ktSKOR/CD0FL6cvFhTqO0BxeGm
A052eP9DxAsixjbHNzYavlpBxcJFF+0r8gOyVLAdrHX7Mk1y5q9efWtDgu0aJdguM9+LVAZ30VyT
P1PIT4WN8CJb2lvDSM0DQtf+NEtD2e9jpolhBH4nj9gGZRBE0YBTTU9fx5lNThBhudFB32lSrrsL
8v0WKbResjpG8Zm8BDqC5jep7IAh6eGjZGa906q7ylzIeOIMsjF7MFO18ruKq+REhLbiNpVINmKQ
cMSU52Vd1IemkEFSkF8GHw7JXKZl1/W4vNJZcRrZRFCB+FZMvbYVAdAytTCh/Fft1VBH10to9F5V
qM9qUGKsMk/kF1EBZZG16FENpnlDbnXsgQSaNr1mScc6weyhhsV5YEWma3U1bRzLoN4yVCe4BV2B
yWbTqkRblVDd3Do3ruVGKHszxdbHd9PMkc+wW/yKkI992gz0Y63qMrekvUInDXOlZ2EZUrTlemmu
IkxJnOySNZcpTIivAgdlWGfVS54WA3iE5BlOR7cJFJu/wxaIRivU0INeWyfI34/DnMB/q7rDLOnx
SbugbmhimB4LKukjSAvDywugyO//9f0P0w63WqzOF5E0XhbWKA42kpltPtBKLXFzStQtqlGY/szP
2YTGdJ0wnmFtrFZFUL43eSOPQAb6s0keD3S/fok0uy4mwx1mERL5ldtemPaYJ4OtoS/pDtR76MSL
pFH9i5odarjWTfop8pZu8sQcesO47DtWwK0CLJeSblpuQgQrF6NGsAbhCio76PmoFvF0wjQyE9dH
Mb+UYQrP5gBXbVa8Sgs5oPWIcuaM14Wa7Krn7wSglflpXCgnTTQR5BcwgfQkIkYhdbVRZSMuRvI2
+EecEiH4ll7jo+gibcc7WTNs+A5n1EJC0u/CdqalR0MIYKl+zqnYPPaKEl+WI7UdLUz3uTWe16WS
E1lmp85oIjkPJFs/5kU170hjwKo3vK7rDHhBDHZVrJDbNKkGU+zpXBTjrmtBKsadZXmiNlVgiTG5
UDLmj71RNsQrB8sq+tRPgnZGGhVX9MYIU4JpM+S7OZmPUWU1e9yEZyU4Ai/Ui9NK1XC0wqDZCJNf
X1bIEObARijWLI9wKrGnLRnBOIs39EHnyQka2iBIcM2BMMKeNe+xMyHyBrLpgmwnEqRqr8OkHJzZ
SFH7Dep8tJuGsK9sOBUgjvTxvGvSt2Aqm12/mNussrFbrmcvWPlHM1mMrd79GpOaLGEygIIFHbVt
TQmpHdY10M9nrSP7S7VKP1Kf13LeoU8IF5/m6Zc217hVBn8uZ8CKQUENpLKeEdfXXok/yGIW5n+n
5cuGDbePgh8kjgiL2auZ4ZYKjy0j/qq0Ye7ZEW1uS+Y2W/lVjBnBjBEgzpoQjErRee3ZtX0PDBNd
VksHwkix9amTnbpMRM2lRTtZWGlH2ouJ4AXPlo7lJylL3BRFAf+HxNBN0sqhPxn26aBiOx4MLfPG
ZvKT1IgYuqPkyxIOtLljyk803e+0UnVUE5mphJtztdrInYW+FX2S001y4CtdgdSAK7fhPPtBHOQn
ZmhB0LV65URuQBlyGJ5d1LqepSWVW2cUh6dAQiqC9H6WovNRq/vrSZ1mZwJkdwIxL9uwaEZnbMxf
CjhZuo0wkC3Xsg0bouEks7qEX17j2cmGy0kbt4k+XmfWYDplyTJbiwRjjtHk2hEP4b58kEfRHDF6
jx01kaY9KjENk3xK092Sh+GFUO6iOnbZWROGQvdLVWl4BWbS49NqFA8MjGMtxIEnilSf6W1Lxpu9
dN6g6tahU/EF2qGFtTl0ced0noh18KCmjYF4Zms4xZFnj+oRFZDlTZrlDCy5e6JmCjeCNYfhot7E
KhxCaRHXykADiTUItyzWy1lv9slIhCJicn1DUArmCldrAHMiAEHjkVFcb3vlyI+hss3hMuzi7dBU
r7o2/c5Ec4ai+SwUY0giRQCUcRK00uvoWSpaYpwztqnGoi/gS9nbM3yqjTy9LZCy+D23Boofpxyk
Z2b0xjcju/EI2dlFqU0aTFkqHkr39+RpaYNt0nBT9a3QBXkPZu0UekEIZQQhqltlbUil60OW+Ure
ywQSRaU3JcvamWlpFdPhU9P0elzMzmMe3AVzox9RKhPxMc/ugqLbQRYmu0ESko5K/W+LeOIGMnK7
9HvRV6hEA6Zpiw9faeN7rMC/47DZxq1xmcVxRN+kWeXkOmF/yKPxdANSijv8+/D+ks56tmYE0Jl0
1gY5OyvdcJrGzk9s+rP2FO2mQkvZ96tiq1SrLJ3+q5ebOLuIt8PYX+0wNiGraKzAw4iQUQGLGnfd
nklZmpBjtwXZjBlfkdywkAg30htyV6t+h4KyPAmHHLmaAX9RLm5qddy1hVwyL0mcH8VraxU4io0I
/9J8ManW+RKrGR+ieJOn4pxA7jMwepprhrpnS5PtjRbC2xaApyW3fpwvMyBz7D2p/WsubAtPwOps
Gd20rWuWeNMNbEpyGn/uChSlLqBTcp6UZHGbmIERrHFFYiE22ULs5GpKd5eTptYxOIS6us4tOLWC
Bc1VtPaqYYdOR0j39awmQ6tEKF1Hee9hHDvJtPmN8LvGL1PbiStheMgvTYdgUY/yZbyHsttvQMRb
e8yja+Zhui0D45ouErnEveFjSL+p49o+EQnZ3wQzbkdDtE5W2Ky0JF316UAY5nQlDdbitvUIlmHV
Ca+UVOREexP3tD/DCVAijEPESQmoe491W9xVMbponWHORlc+CUS8Wk4fu3ZVXGcL63QmbbSWVJeo
/a28t7OwUqjRiajFPrRngaWD8IauYu9ZhEzFPa48Y5FPyGytnHhSWUwrETnQ2/1sGnI37MJrA9HS
ybRoSCkHbfatuT1PYfI5xqj2Bzjuu05jCzgPhmcB/dzK+GaY0eCe26/dbB6shOTHeBx1d560NzI1
L+RmGyA5dkpcumsVkcqIfFhU7LBajp3cMgunrhJfGcGZEoQcbCYz3CfVGG7tJZfdSMJsBboJqoGg
cG5WcMc45NQz4bHLHJEpOUlebJcjquL2+X0Pm+EbLLX4KtUm1Zmj8loyp4dIX+gur3cJIfOET1gi
XC0It3o1nTZCfZhkqp4QOkKvn/CnKSrRWyMU3bRS+L5GZXKkqWHZH0IU2ct2tvLyMEBCsJSmQUgI
WlZP98NQdq7Ratj6ovh3Zl501XgZxJxneqkynZy1wETMtNG7uvQQVNQbVt/RX+rpt5yR4BY9GFk4
+e9xXNGkj76sxg+aVJxygpZZOYy1H4v9yMgE8U7RMnt2hg07HPmoyC1r11n3LE0z/MaVnbLsKqex
WV03eD63fU5lgmAzR5cbrwrkK80OsHpPXbKJjWn0EQplGpWhaI2se/8FeJxkBINdvVflx6igZ2Ib
xezVnGV81cgWL7ITnpbiY6I/Eous+ZokjnFBAEAepmTQgQ3zp3I4mMVIIE2puFXNjMkxDOpxZLxp
S/uSALzcKfVkb9Ytv8pJ2lmCQsayp2yZgpp9GaFPTzCwW0X/NLaXat0EV7OkQp7QlwsrzP3SMK5b
dcjgQHWXpqyjZAhuLctyc6Jz94OVzgRlajMhMk3sENGlABqcZD+WfsWthJOfxFqHmgLsLT141AIY
3SJSfhkQy71sJlbYqOPbZp5GGiqLhCFZqRzmzGGPRw9XAKnA2km5/kFw36GYW30r96V2eP9DKift
0MiSCjd3uY2M1jiOedbf1akBuUqf/qOj/N/bv9y+lme/8tf2Y3fyf2T7kur1e7nl/92+vPu3f227
1+a57LrX4q8m5v/9Z/+jiakq/2Ioa39mLbHhENEo8vwDGwUnlfKqjPBuFd78o4dpvDcqkbeoNrIf
hCTUm9oSKOX//l+G9i8ITZGer+1PdEoAht47xHRx/0+/hgYwj/yf//3P/s2nGhrVJZvWEVwr5odP
YpWRqUe2Z7JLU4VMSXYlYWDuu+62UeTt99W6z7KU9VJwkZAoI0pBAfF3LWuOrN4goi73xqU9VdfZ
IR/sK4DPMN65ZHFea82RT6D/LUHgXn/HPPd3UogTAOK0MkW/E7N6guP+/MMP+9Rb/fDDPlS8Kkkl
uQ9mkZda2i5JJ1Ja8iuWBCt0RXXKx3c3qYQ8kg79/YU/FZjX62r0Va21uI8e5e8HMlmVqaYNcK5l
0M6bydxDTVz7dG6WvqVpdP/91b58039cbS01/tGRGeZopnTM1ZCebnV5uZEXsCOgT1WtuvzPXgqU
JVIyk4ryKvBYf8oflwqTzGBFMXPcUfWFiIw9YbCXTaT4UlZefH+pzw1YZUWnGRSu1wCIT9SzdRyN
szUXXtojXp2i02TKDqnRnFTkA4uwAzAy38A/fk8fqoCHUYl5+v43fCrS8hMo18tEYaJGo9H39+2S
wmiOtZ5A1Cy7J1lA7MBrniz1Q2suuIiX8xQywfeXVNa2z18dqPWaPGQq33gYPulZcqkd2XiCgR9t
yRsa86pQxb06jXfrY6Yj9DCuQvPxqYnkN5yGPwiMPqM83y9PD4Y+PC2Lj5GIWS4vmLUpD06q7edC
3q2XHvTqQudIIBWBl8T2wzyP1z1/7ftb//zVoOLhTatou1G5fazEm0Yi4priLqKl+bFnmsqaBIsx
c8c6umS7f/n+ep8q/9wq4miSulZq6aev1MKXXwJKyZHObsBI/Co7ipapssOP42D0PCDrBulu7r+/
6uev9e+rfvha86kW1phxVcsofkM+OHKMPp86y9Wl6Afe8Fc3iG1nVX4zL6Pf/3v4tmk79DMBwF5s
AGgZ/RVTRpo2xsPqLKqVbQ+pqOnF+X/+Bvlq2V9rSHI+iakjK4irNOE12qNGJi22RRLCEi335HH4
4Vl+9X1ye2jvVXmNDP04HelDST1qyj3R5zgfQ9cUsQuK+JiXkW8pFE2L5Idn+vUlSdejXaRjkvkw
JaShoU5hBHoCv+TWTtuHsmiPpOu5Y5XvIinY6muM8PdP9NOHsTpf+BplFCBIid/BhH/MugG1gchS
etttUGNIBlAV/UDvyDMm4DzV6H1/tU8D9MPVPgxQBHw9J7/BdiH2nRgLHLVw2Bnz4HVB/sONfXqY
66VogSlIrSyVHdPfA5RWQqJMQW67hDFa+v2g21ugb7g6ZSfahXQHvr+zL5+jje1AUdgYiY/TeRh2
TZ1xxHbDRLtRzBg0pfpslI+FHqNSXH7o8H0SSnBzBslfSK8FgQQfZ1I1sWcK0CVXW6wT0YOr4/n9
fFOf18n1OoiCSdSSWS9Wvdyfa7IRzXptzlwnUO2dpkLNSqk5ARLvcPGKc+Se21hafAlfNYQhJzbm
Hz74T9PMhx+wPvY/hqfRdvjGJB4rXWjPFndTEZxrqGDphDt28dbJ4dkk2u337/LzQvXhqh+GadnI
ASkAXLWw0RETPq2n7Q1ok8063ZzN1LzKCNzST23Ur8aQiWhAUSwig3GG/X2znVRFzSI1tmtnyZUa
BUeN9B0d2r2OgWazfpXf3+dXowi7k0y2AC+Zgfv39dTJqsn/GfkaoRW1lClL3qcEC/D/7zIflgqr
xIRASJqNR2LcjbizgRU4c5L+8Na+AMYCeLDIxtJWiScy+r9vh85yF6KEYB2K4/0UVrtUrg8aVvJG
EacSzT9byr2ko0rHB2OB8kNM4ZCLvk/Isdu0db4TJKazFOxobwEiGLxUUEzok7e4CiEDnEJpPTe6
6WBl1fXSxQjDypuFCSxkZFSm7asxwWFFcaKR2chR7IcF6ctRiYpFRgtmfdHWT5I6h6pTcX+htNPi
oxoKYtcj76hK4W5Qh10++T9PNV/No+xPKfhybgQg8eHtxWU15mnJoFzq+Qk03GZ9crZZb1UFR15K
Bnz2k6nmy++ATSrKQBW17Ud9VoHS3xp0BkzY2E4WIh+yMo1EPeNMnUzXIDrn+wH61apkredLW0fu
/cn0NFugXnBWsFRYMkAIyGbZ5Bn2IyiYH4SoXz1MXGlAnTm+o6v7MLH0eVbT1zMsF8umFzSAUoxq
X8OxXUdeMst+S6Pm+5v76ZLrDPvHDIp6sJ1iifNFPlmuUSmHVXVGnWoDr+lUR3dp/bA2ffk0/3mP
H002k6oMpjVxj2MarSzF7cwELdF5/Hl9+mxZYKLGibF+FADzSSb+++aShMiUojQ5PJH42abTRdyN
27RWTt4HqqKcF318FkUDFOikcuQGIlRcn6TY8AkZ2djpfVRU+yRT/HWqGPAjF6P8X1jB/vyJH145
/EZDp4vIT0yqfd+ZZDVrnhrU/oKTNOvP7AjsHK/iv/LW//lgPrx1BTzewGuwXM45Z+EwbwRzUjRN
znqqnOiZrYPt+0t+tVRzmjb4Fydr/vj7XTRTGaf1YnNJpsBolE9muz2s026czViGCIAdynNLrn/4
pDBjrOviX8daRoGNtBv/kjAQDazipD+GONHIEwk5ke0mtBM3au3bPdy7VKU/eWzj4pFMUOL+pOuC
JAn4ZqCNTcl6m9XQ6XLjxhhwVtp67Sb8ezTBBZfEZRxJN5kiv4z6RTzK20V0pNrL3ZmRBOlm7EEp
BxpZcvH0WwHoAMZSENhmq5eg+8/XUOx4Lu9lUS4+c/VptQSe2otNBkaJDMXiOauCK8wLp0aw0Mnp
jZMg0p+qrn2q++4y7SqfLiBwXberrZrUMnzIxmpV6xOoRf0drnEkToAutSKCOVhob+yQHJKTw43o
xl8rr7wSAKy6iuxKHG80/Z6SFnhgjXRAlyUnUzptU+jmS9CGF4VsI9GCDWsU1qUBcVgyiqtBIpVc
zwBbSNciEBcpJ6+NLoknuZ9uSwlkN7lrkGfMCkO0dFVK+lvWgkeV+vEmHCy3n8MtSpubSJJfmoCe
Ad3EYRKTU8Nmwk3UuSM1fsdefbF62f5W0xtrzSwce1ejBrD+JTHCwBlLC2KGnR0bxFgLKNhk1nZV
lzcONQbyobSBBzq8VSmNwVoBbxPNzSvAnpc8FLskZDIIguoOQ7cGifolLuWWBgKMYkmvz7HrDpt5
euFkRPt0OYt1JMCIJAotZGaYYHgMz7MJ3zDbFgFm4ihInwI64Jsiad5Amb4tlf4kAzyvJaS0g6BX
sWTmM7o3dH79RTEVL8T8yGjE89NSweALjHXavAuaRjRKm5zQNtNQXqKWNrKZH+pIMkD9NIm7RIQ1
AiwnDDKZACmp9G2S+zjPbumIhM6ks/Oskm0erl54wtU3VNXkzWg+VF3zYjPogQHrGxpIqwZt2GVG
tk3M9mZM+sc17XrQu5O40J7BqZwGTfBc9tNeTBRXAZFY4/ykozZQmuckrG5yUK+EoDxJVXM9Ob00
2jAoGLNTf0IoT0TjaPzVKRLKNy29y/IWje/0lq/nkRYVUmDYtKoXMpPG5TciIECVfbvm5jllDv56
qETsTNJ0umZZVrYSbJrgNMvY/kbN0bBTX3T6Yf3B9UwOnmnCBW/spzyj2yWks4Fy3QY5+pVJ319w
ltzUcvakaGdSzNvOyRTDf4r82DCb/axbNxZ8H3ewZFC1FfNhyQeV98qOQMnzfNKxq+UDqJHwxcq1
eyig11G1igQNnQZyem/l46meNzd9kL7NknIhwvBRKfODXkHNLp3BRLKuCgf1+kMt97eQG0BgT+lp
/bqI8I1D71MzBHtRpH4xd6exCNB0WL6dYJsL6D4FHaJImNuL1QGCNPfvlytRGXUMfbjtJ/j/lny+
L4P4qr+m0/xqK8lTX0136/9VZyCziVpUxlK6D7n5JEJSp6tbM+SNtnokucIEPJo12T5X6EymtX49
jHz640hTLLrv9ZAkFQZTqULdnOb0YRnR5FWDAzydnlyov4Eq7uUMyYaROHqeXa0fNhlK8Yae3kXR
S78zEHekAtRoPsbuYXyzRsPcAJ34nWh1COuDodAuxJUQ4gNtV/WHSPVreRSboK0Ud+wh79XIWThe
I3SMlmtLq495sspmCJJmAFW/w0T5VZMw2nRl4vax/Fqrw2lgnbHC8nc2O3Ulf4V2+awipoqa4XGc
qhtdrR4A2WZOqyhvc4hNWQ/QJzGo0nWEyMDp2BgwM01Op8tXS5Zewfgv6MvN+7eYlC58v0irbatm
2opcUm4vy+I11tS7UYOMPSJj36yMELr0p2FrvAT5g04TAJZd56amdk9Lj7xKRpLKrstMArHBL81B
qDlNJYsdSY+wRzoYTfdo6rD/Z6AgDnHrGNlJRh35JRvh1Pr8KFm0z/UcJaEECy3UIrfWEI52JkGX
hNMSu9rxsdv7eix+12Nf0uVfwZp2i66aRU9iktAC0aIpIpWV3tJ2nErUUvNOM0jE4KPs21UMqiy/
FCEhkzdQk6xriN4BTWNXXCSIM/VrXPWWY7bnoo2gPqriQS1bgAZRyUIhAQ3RpMQzGrevVT9Tk63I
ea4LlCFUcrFnpMtmNtv7Wp4dgSaVqNcZAilJtLIuwZYu8e3DIilxmaT4d2vk5Q5hhCNAdVBwRYS2
U7+gwqiuupOxPTXNZNc1IaLBHgmaGgvgosVyrWb85fdPwtT3zSA/aY1FaSs5W6bqlmwi6q8hID3z
gWrOs0H3utVnUspV9D3zXrHcotPOgfqYYtlWKnMM6yqApkgQlsEXrwzAt1iV7ktdXBsFCgtZqW8r
DZJTmgS/h0r2RNk8rAFBWpNcQqIDTSQfSdGqNyp3f1avqIyhBlmkxNHs12Hdu1bFd5O2YQzBXLkG
If4C2mhxs2mi0mhoWzUltjXKnqbCgO8C5rRaRMbKj74swmnPZKbfTjoG7CYGe5bRKB6D0zrL/b6R
8t0IEcQfSuDzMB4dEWryti8KoLwi8m1Y5NJM0vZgVimUWMvajHa0+DLsbCb1yvLn3io33WiqAK/u
ml4hpaAtjX2THLuCFaxTdBjqnXGqBEg7qRP/mmdjW1WR6aG1vdIWeGAWcQF4nXcEYiMaNgr9ENTL
ad6Y7A0teT8CndtUaqeA04oTJqHsOGrtunPtDwKqchkphN2OlJmLYTeNUPIT2QIzUOauOSNoGVcD
gsGbKDMtP8pF42K9ZJR3JDD0aeZ267eRqBOmVOJTScPtCIght6ZQjzUd98sKuLSSVIVvxellksGL
bnnMqlHxU+LlPGdvYZqsDjzdN603MrdJEKkOcfPSoWPXZsZuC/rIkTueY9yuqQUL5LnZKP06LX+r
rZXCkwfdjfKUSOHlPI4LaVurVENmq0Lqm7lVKCkecnDs3ZxyUD0u7aYhtMKjw+ilBjpVM5sf5Dk+
WfQ68vDZjMQVW7PTrmFz8VKDWQTcLTUmst+V3oNuKvZBzOpOHVYFu6VUOAbs/7LtG6rYCngNUW5k
48SeDM0XSYMYrGzzTaSxMBfwwzcVunNMZmLT5NN1Pw7sg+z8VmbRDydGRM1JwKnztmV7TwegQMGD
6yD0SRVDo8UuHDnJsarwwMspKm95SL25MeDr6/wn6wkC3+x2cqaetVRR9si4zohZII9amldJtpYw
F3UJtVtTigM3Q06PikdX+T7C3tOMZVeDN98Uiv4IsoDAZqk/aaPID6bjpFbhoxUlfmQ1Aix6lDi9
TugIZ/LNLJMWnOniKY8T9Ip9iw4u7l2hP3SlnnFC7hO28kR4ZEkf7coxxvdWARPtm2vkEdsGmP+h
90w4S2rvGdnvTs0vmw4r64qNdEWW3iphRWiMOnZOIYTiKHLii5SUTMVmdsXSuXn/VVLQy+5cG6w3
/QOUVhT7RE46FJFnlzsdQ/1eBNCH2X5021w0D36VZ4w7zY79ES1fGOguRTCA4oSUOQS/M7HGwTnY
utHTJMZ+MGv7Ms4ukqiEtxpmJBwvqnBrz1zQ2or1inEvdpJU185cmHdhBsW8GsI1zw/y7dTPbsg8
swlD+3o02VOl7AMIQGYDEdoXaiIe+8A6QBkMoEshiOIbUFGzhrfxjICsSkd3lOvUE2n0oLQ8GpsG
vJf05oHoaE4HY8OmRTYRys8vbM6FC6q2dOoYPfwEqBq5ZESpAiW9FBNsYiHaLlfyJydA4iFm2YIA
XRIyHN9GLSqefsj8rpn2dis/CZE8BLV0mVmSuiW64K7rlzsjQd0FV0bzC3EaA2w5cGQrGwj0VqG8
JFmUbowaagRhHhbiJ1SYEGYiOPWcFCst18AdB6j19GjeIDHr2lB3LGyKqNkHCnBg18070OmGo1fk
g04NHz9P+FjP2Zk2z8cmIsKoLbK3sO3ORMDCtcjslfJhLDyZUA+KvsomT0dUTTK3FysKNPbmpE3n
+BAVyy20hxNaN9fGMm8jEwkijUdSubRIcqR6IoHdTLxcyh/HqmqRhw2FV1a2SkyEdUaU5lXRUNsV
asD5D850Lb3qmV7u5jj+nScTJ0YB+csiQW5jDN3s2CVY5J4kS0wOBGSnki2DoITvQXiG6hvLQhC4
jGhNtmN2x7YSe8kUE04hGakXmwu6ZxXWVNvxtozkRePzsHEBJI2J7HHdh1KG25KhKDFjYLuwmcK2
y2A2KJjanVRXO7YtKiH1JnLIqlRduw13PL/OURJxqiEyZidp3wcVOSAtnHmIqXNLPAaBiDneSlfO
CuGkma17UZ1JHk3w26Gwb3V+R2SXvW/PktdZLRqqRJNdvWjvyB0LOQ1CZapHnPi6nXklQDQvH6LJ
gegHAHXa0gGonCK0VJ/dGbV70HA6yNFifGk6KYCjnGJkrikHZEU3e2FQeE0RZL4owysxdHDtAt1R
hihFHKtwfDSfpMUgmhULUKyEftUT1kC3fXDwV20tbUn9lkhNya4TF9/85AwZqm+rQH4Lk+l8Fuwv
hxpxXWTAm0en+ItSD6kFgN1cIl1PK1lLtqh7Hy2k8b7R2zdCbsudHi2nqWnDNbUNJwORfliNQOOi
qcdMYOGRIaVHvfFrLLRtBgtHWXrNG0X/wuuuvaJJF3R90N/MJVGooKP1oyiCwTQc7B312jciw1ii
i8XyCZ9pkyY4KfPyZKgDCJktt1sLdkZTAh/lrshAAqnw/zadXPJ1JeXRqtAv50itXUVZj/kmy00e
Ia5pZ7I86ifms4jgBlD/nYwSFEVeNG1lsynP5hRtrUhfgxbEbhxzHiiKZYdwL+QJpxbUyFqCvRXJ
gNu1vaJbd4mKUjO+kpuhI8HXIkGHMJpN3fFyg+Q6bceDvWt1+RhH5qvOjofzlGoT4XQocuV04biQ
4d9SINZtF6N5blv1UIaz4mIF4xUGOjnZcYxrC/KwpmFFkoYECXBh74TdcYqQhaNW1uD0Q/XL1JvX
ZeB9BkMHXySSnsvBx2r5SnHlEEbGIei6zlXHRrBuVE9ohplk4KtwhK7UjZqlNQa0f+fuvZLcxrJw
3RGhA968kgQ9M5lOKekFIZUkeO8xnjOTO7H7bai7lKLYyaiO83SiohAiSOYmgG3WXus3iOsL4G2e
Yu7WyCI8M7uNHksWl66+TMICL+iTFwyrpNWkSY+RHn9Fav5D1ofY3Ml6uhiGb00ffOxsBHqxnDvE
PeXusas/SGxERkteRKkPq5R4K5cr2DBeVLpNJOnLtgCjGmMRpWmwv7ARlhfWYH5Is49IlUWLOiMx
klfjrtDidGNIMvb0xXRuPfmht6TnHEMapfAK15RGzHac5LGJ0dgHH75iwj1bnrofk3HvmaPn5lqX
LWOVXYQiJf1mbNXX1IvPdhGiBNQOMhMsT12GTewZlre2EpNPo0yPK9xT1YT2RiGHAy9l3WTVfR3L
d57ego2OrGWrdij8KVa/UhroGn75wfEwmYPJNKvMFIXXrbOSzZclvfqDYjIHW6u+6e/0oNspuIzA
huHxFONHuu+r1OKjQz3he/u1I1GKliGYXa0mmVHq+feqlicX+NawaFIt3MZ4WMlWs0ysaNF2ZuBK
FdMSjKVlMf5Uk60HG8cpuBIGqDfKdJ0PkcL+FgT6ujP8H7UFcLQtKKlFDqEl/wMbfpb50sN8yL38
ByQcZd/EufHzlCYRF3aVcjefUgMjPwfCB/Dv74RC6G1q0ufYq/ZwnL1zMdF5HbVUkMQywn1PHsXR
h+DI3Of/PMR1HhxDcZjP/Xo5/2s+xwYwX6a6hMnRf/vurw+3YFj2hRbip6bHp7a+Lxjdp/nQosFw
UnNBLG8jXHLyAS4UZgc4Av/6EFaP2VruCuRE5k/+fN8r/BRs9ansILKxZ0HiPC5jClnzZ+ZvZ6Kd
qMGuRJWJw3/9xbnZ+SXQGty4+iNypkp8iNQKEUgnQzz1758I8kBfY2+HT4oTlFgY+IRuZmd/qqXq
uwxRGuH7xr6DXjSxG+J8NUrpkjo8svpV4j/Jlf7osWx+amV6YUPtYDdqg/wqmFXzebOoqw3LeLjB
mp2SI/vSbd62yn2nmUfBPj/AF4OLphamehcpD03XH+0a26xeCmwU97vgbj74KHVDRezajRwxPw4Y
YC37MELuvIuHzxl7xEBO879ytf1YKCiDsFF0wPs03lmBLnTWGtNY98wIBMi+v0xLyCN+3GMXWADM
QVc7N8puW4HDWPDgz0PpyA9BnsoPYafZOwm20aI1+/GYmNExRsX6lIpDBlrvlOphs/QNGVH3+Y1x
0LnhjVtrKjL/oS1cw7pqU2haLJMzmOSjUWO67hcrVaqzcxtq5qOlpNBRWogMkR+t5R7cuFGzp8Cs
yHP1aix2EKXaZZip0xoLOnOBKKqD4SXi3GondadSi3AaFHYSuYI4fcPmC+6Ha3SepOxKR8q3cD6N
cRH70rhwRtKMWRi8tPpTqdnel2LUd1XtH2xJ9o411KEzGuwLqrfeYT5A4TkZAzSZdgzSA4yG9FDa
dbfQKitx09I/1xrWZ0s5Jr+UczWmmfTPg5bDEgsNnCZyZoraMLoXVADNxXrqNXNthPjvWMIbSjan
AmGLql6kdfPQh5O+6WQhCW4Zh3Fi3sUz9Sv8XPZjFEU2Iuje1ZH2hE+uRVIrRdzUkJ2VpPjVsY2x
iSyg2EF24eXPgzb9+18TVtArtayhA6iJcxqszjkV+qay5PL088yEkYvY1PNmYEI1A9CwQn0SAz7E
CjCiDOynqoDV6AWmsw9SxXpyInMisGnjlWfn1tOQkhLSUzyZxJvzFxBHAeyaZsf5FI4/8noMI2qc
4q/1LBPMGNHPN3/+RRbAEvO70/xqqGrN1eVG/fkXI/CAp260n+c36SI/KPngIjMG38hQawfq8dYj
kgbjoVaz7/Mr6Bb2o4TOO+57dg0El08YqIXdYY57nN+cT6XSRKJCd6rN/DLKHP8BzZGFV7YsZ30F
3bHCesKd3y0llF308aMWlSokQ5HWFzOl9PshU6o2wpOJJJCN9w42Dhhh4DQYmq4m3Pucth3OPUv0
2cFfr4yGM1FDf55PB7AzMDzznc18bn7XKJ0Egqw1LgpJOKTNJ4vhmPSyej+/mA+5XSZLDJTCjdmD
fBgkvFQnpykenD7AvYA41h3Ey/kcCl+j21rWuMpHMwlIi2shW/MhWZXz66gKp3WK0O5y/vh8sPC1
3PS10yx/fkdPS8xl1ZTgo3iFiZ6fpDrJT17R/ftf87kq07HMiZWXi/PzZyPcX2wqLR+s7osntc23
okclHs2fZh9N3VNfTvm5rCxUjSOFBVi8nM9BDWFRNPOXUqmUfVZ7uWCL5GcSqf5WjSgezC9/fWGI
mqM5YAQ5f30+X4a1j7vlRPKhsbBGnN/xi2BtVTbocPHnEpvESZqTDumaXt7PBxkzqf0oDr9ezv8q
Mh+t2v/6tkNBMUjVYT1/uJo/PP+Z+RvzyfnAKPoydU12SEvpJCchq7YToyprKkO06iLPIASplfN8
AOBf72pc/BYoCEg1vBNC2SY5TwqmWU1Z6ntfHsa9brEJxXtPf7CGdtmrg3YfKCSIUINQPlUVeTFK
juohgqVN1jcioagBu/Els33RnJIq49BAnwJmthmGVGULocrxXidi0+MqOc2HwVf+/a/5pVIP3SEn
HDGiOjwgGfvvQwXFG4cJ8XpIzOBgFUq5w67jMwUDLBWYRp5TbTCecAybX1jeyBk98hdtiP5P/7Ec
JixL6xwHqmLU7j2rcsfOVh/ng91W3AAtE5LFzkAxmOSrlOvWfVh2zwiXBttGUgrEvNPwKWkcNwW5
cD+/QosCg8U+jVaeMYZPtjhoibyqWlaF+ROeEnnrfkyL1fymMX6MKDEfDZVQQyZZs8nG4nM5DdhE
dNa6aOLpLtEdLGWTFtobtgs+KQ48Bi2ogmX0Ihts2K3RMQ8JbFHXI6xeeClpYQro1gpBQ4E9UZA9
Hqy15Xflth7x2+ictSlT3pTZZWAplCW7wbEqrCT0Dtc3J1pisGyc0BIxT2gAhOjoqPchXNmDTKAw
hdQcmtTQ/hpjbdWpmQOnuIhOdcSaJtnmuIVeT6qqJ++WVj3mRNjHbGZbTbh3Ezh7M94YRv08MZ+t
WZgrUApjeDbaPDpr06iuUqeusas2GMFBF35SUIOkjhL4h6lOnde6PQ9SOC6UdBiP+aSPD0NqbgPN
sl6aMDPPA3y2etDhRQN/IKOy51vK3qDvb5Ncz1dai6L2fL+DEnc3D5r0Mq+Xg0MulQHtu4GFJXUD
xyzGn3pIpjuPTdGOlcfYzweQua9RqhUrShDjcdD4LaUt3Vl5Fh+rJpbOMUZM56Rk9nc0wALEBcKX
zrCXoZHb6AD2q6yoqiNQEnnpm5TrUmufc1t+tKb9wYizLdrePSlq1V5bWWPtY3ZDe61FgzRCnWAb
27J96ilyLpDsIi2F95RLYehr2sjevRlJ37u0LSGMGtqhDS2sQan0aY1Gak8MeAywlTNahaRqch+z
GnHOsTVrhwpqDrmWfBKOJ+V6aCj+GHiR45OqZ7hApg34cs6pkewsJNWAT66Z+ygx9lOUfwkas6Zg
1/fVPQnW0E1yhdIduIL7+TC/MZRDtyK9NpRqfUiiuD6MsAsPobPGpGR8bEJtZ6ECdMD/WjqioSId
1SExNkZlo8BC6NomyqbvwpMkKSQjjP6uyOKtpTXKtuy88GCF8odeTcJjirvfS6McwF9kz7l40Yfx
Ttdz69zocvwSJNEXr5PMU1JbDCGLmsSU4h01vzmhf7YMoJBu5282StS6owpuaP6rYRMUm8Zkhza/
Sy263VUaot3zyxgFj4MVs5We/3I7yvoduI6fvwGJAPshVjB9JkFm9c6z2jnO8yR9k0eneZrPRJj4
Dont4+TDW1SF0fqnT+Nyh9mhlFNoGSYF7rQxKv4R979ujT3jd1Lz/tFTsaHezf/UxLtNjSSII1fA
n/ziR+bX5aZExC3KqYuQ1txG1OVdfyNNfr0up5LJ2ONRO04trQfU5qOm/giY6q6TWzjmKZa5Mnjg
stNjF6mAZEn334FSjRayzmZvUjileImbkMOhuqU6S3UUWhlGta+J+FAJq4dVYBWnJh3P5SYJm3aj
kxZcjcH0zTDiEEDl+FAj+DrzSOtoiCgTlbhtS/2LWnZf+6zBq5CtfoR08cK3kofSR4lE9kAkhh0a
tjzFrQ25nPATYdqmICtZFf2d4eUPBtq8uNgA5JSqk5fELbAlcultlLOXz2QXBWiMKTAEHrKXpLab
VelpkNhB0x5QCW3KtRCTPhiQPyRgz5wNVYUyjM1sQjqs2M7n3rw9ZmLUzWcxNTo2aa7sfMw07+aD
HLfdocDRkytJgIz8/YaqUnCB6PCNKGKZaZSd8C9asF1D26fHqiHWCS4K3LyXhgYXTmXPrAwT0gh0
t1IpDp7EPlBpMO4O0/5Q4yKCU6+vLxp2CQsn8l76CpmauI7h49oBX8HVMokoi5aga5psOum9NZ1C
raKcHJOOa4fkVHTD9PNAxQv7MVJoEWD+2p3f+Hnu12dqOUcxRR9e5lPz30TKUAZnk1AMbBU0rZuX
2TonCzOKXhhjgTFXsLazGmOhlRmbOF/Fy3T6Ko/tR7khaEb9AofJdQQJUniRfmJL8yGsQT4M4fDR
qEMFy/Tsoe/ASFkN5T45w98p1BAOnrJmkUZAl4zx0Y5rCPVxR3wjY16H/vVyCB0FVrZ/p1njF/bh
AhZMcmYIImfJ9jBzvdredN5kr0Iu2QDVNET1R8OrvpfxFraGvmn8DqAXGhSLMafI1uF8Z6v9qUJQ
SWmSdNtaPDWZ4D4d9bvWA+dVywEKzysnBMRVIqBHzmKrYuC56ITJsPTNs7HZBbdBSj8vvwdT8RkK
6paA9pF6mgIVPyjXzakRNa5isPYl8qqrVjiigjciD9liLTuRPEx9DZEHwRD0HGuRyeYPCuZuoj3Q
xYw95uWbXi7KVRuRY0JpR9q3ODO4Y5p6i7HwcGFX2nUZlNVJSTxjn+q7mBy6y1V4T3nBnKR2DLPY
ae9a1O/dckQSATiUepoPgKnrfaFK25oa7cmTcFVXTYOkKrCMY+1ln8Bb1Bu7TbvjhPvAERlBvNcG
NFASH0vSWhv3SmSydMdZCMc/X1qKzNBJhmQtVykmXKTQ66Z24HH35tZshFeuxgqIhktXLeKhHPed
ky3rhknVyIfmKTb3Boz6ttkqOGTdl55qb6LKJresqNgM+4Xm+okePio92eg67opXDOKXci6/ZnE4
fmmmnh+P9tV9b0vBXSBTmDKJHkEdlufQjJ3n0u76XWbpeGZFbgLD4oCGSP8YhuZeyslE5qSgqSuF
6KcYMPDD6a9K9ZmypO5TmmtMZ6H2IkXIJdSTZ72SjsDOnrEbqOGyHvoT3OG/LL8/23FLcbl1kHlB
lltOXsmcnXvwPBahNFbbFr4w08dCr+7xjcYGypLRIsw+JNJn0BabRKp/aMPIvGb0D9IkP9OjhG1y
/bE2mlWj+8uMvK6llaQbtRbAbPvs59KqzD4pU0GEl8op0AD7rwpzknQk485Yf2jQlA1H8wGkM0JT
U0tRalKcpd4VmSs1n7DORONF/x444+dKZe9Qp/y4lsAAE+jXMKvcBIGbTmeX+T4+9QqqHMMpxMOJ
cnEquPTbQaamqmIC0xkIPSXPRRS5NaD/Gceu1TfQ+tdbM5FlhHdtWPIFJrWf9LoKGpgzjRZv1Chm
t87gDyx4j8mik9R/TuXg4n41d0Edw8AwJwrg4iYzfaj96RgDwlVV6fH9ezjbulxAbWnH0U1Ds9Av
Ni9wxcGAGFAXxdjO6Ghz1EAlYeodW7U6dBGwGWRTxO0cYv0JH0xy/yrbPelUGbdsVa6AjQ2FTKAN
oxPZy0sXtlGrPcuuQgeQuf7UOManFND32CLU10U7ATYGrMkaeINTdgXajmQxBGUI+TI0nYurJ8Jy
JKOHgREZ0hG/tE2RTI9Ok7t5bPxzAPfbpmbk+xtMMy6ugVFqguHVRzucE7eGVK0D+BDdeMJXY5+F
/5R8CDVWgT+Dzx4YE0idv4Ooi4hsYB5DuhDkI4UtetegIFO22wLZKtRV131+4xKvDZG3LV4AxiOY
RtRwiJobawPyYcbsCz6gGCVc5Y2eewUkTrXCVmxY81zopeY2qW8rqPTRwTxgq0X2KWMcOnmwB+7I
MpQhTmKtJnACY5PeuLOKoMj8PmgYmCDiDZJx8Ogu2XpKGpkgS/LIRQhGCV8MLORrI3aHId5nwz3L
5cHLZdfGDa+RuodI8hfvX/ufN5r2kb+FC2nCOblkZMBrML1ExiMmUsw9hRwMCcfdELT3FspGEaTI
95v7k2auiolIQd2enqSrl7faGbzArmUjcgHeP1Yk67uUArbusXjk67jehWDhAIkFmLuD53y/8SvX
ijUjVG8ZuV/Y0GIIvxk3zWj3CjkNae7GWhXs6s7eIPJ011bKKsS79n9oDgo/8th4TTEb/d6c1Bk1
0l0TFeZI3bWetBUduDYttBKstcgTvd/ctVsLDET4D8LIdP54lHFsmA13X1plMK+8Wl4NtnK2iWyY
8qc2PeYB7LXKeGQzuizbD++3/ieVSAgbQ03UASPbfzxXOcNFqek1aaVFvWtHX70i2YhGM3Z7uTo8
eLcUpf8kKNIgTgmwauEpYrD0+92tajLgDXEoD87fTb6zF1MDOeEbc8PV63rTzEWfCcEdodhpSas8
11zJyY7+YN5JyCdK4JOY9gTL9P07+edCgqiLJdx2qOPx30W36ZqoVAZA5K4tmXe6jb4bF2cX+qNO
j32/qatdBrELph7yN7ZpX7BKMRhj06LlvpsV2XPbfSnz9lmQve1yPOnpY5FFX7G03OUA0Abd+h/m
PlboX61fckwRQNEJ83xX8Fk9dVNkn9vyR9+dsCF/EDFRg0cmyK1VPIGUjavt+1d/7dEKyQuN8ik6
BZe6xCRG/EIitUF3DTb6ZLg6RTVDL9a9193zaAuzu8G3u/ZoWUp1OKhCaedyRlBKa8rDPoVdYOUn
QaothuBuEkbSZnajqStzHdcGV5gHi26KfRFjRmaYMVUUvmvoX4UKjYGWVFGhXIfqqHik/8ut/NXa
RYg5hEVNGox+pKSFGw6kCqV6JtJn8bCU+2npJF/eb/EK49VU4XtZlj0T0GcJ8jeTuVqoVRaaHU36
/SNYmC0Q0w0AKZQOD9UocKH5KU40sGD9jX5z9da+afniYq2hAXQM8tuVtfpMbnXVEA2JsNYoUeeC
4PL+lV6b6N5e6MVE1+slmFtxoSPTqQobUBrtA1yVG1cl4tOLQESlugJMwzSxP7sMBLRCnaas672V
Fa8HzXsS7EzS7wclQP0lIhPR3qFcfaOXzrzrP1o1WJWAqtsGkcjvs3g6TkOD/J8HLxutv/RetZrN
MJ0TIz6OvXe0snSddhMVtHJXASRXccdKo+yk8DEWh5VvP8ptvf7nNxzPICS0mPctWMa//6Y+L0Aa
+5m3Av+4ifpqY2bkpJ3N+61cm33Q8sCGSEHuBhmR31vRMowdZZNW/AqX9nYl1AsE07cZ5cVShdj/
fnPXph4dDjzbTYYpDLjfmwv91CT7XntoedRrQTMVS6ZJYAJU5EZT81bn8qESRHP3AMI4yqVWidd1
BhzTllI+BHs1GT/A2diSl9tCwQQatTbMYSseNFJEHwfp0Cf+OTagnUjKsxEFj6ET3umJcuyKAE7h
rad7bfQKjrVpYN9CwHsxMcLJByxrgYcMSdEL7ngxmugrLfwAle/gBsH36l1/09hFVwIYqY4ZtYqZ
95rmr1lmPImHnAAWef/5/mljpJqqUKQRj5c8xqXojh6MfhNpkTfves2huxPR5gi9uo2zr+NwpwtB
RsQP4ihfpUnjqpU672fgI7y+/1OuXjSZFGpCLD5swn/vas3gt6aSa1x0aANzmnaJ06OsCxYnvhFB
XJsa9TctXTxLK5/MxJlUb07biJZkNb7P9Or8/gVdHapvmrl4imYSNwpaK94cWHPFblEru2Yk0Vrm
+0FCa9IIP7zf5PV7aDJ48NfBcexi0m+HqMWLAgKfnep/IUCwzsz8nE71JmcNf7+pawMCxyVm4HlP
drkrmoakkOUmlVYSRXCQ92tMSQAZmqvIsfaNpd6aHa49NDoGMdc86V+K1BU6QOhWjqUVQpgB1C0s
QLpvXlGdJGv8kBliG2ziGOrsPfjheD8cRNxL6Q/VISRtVu9f/NUI+O2vuViASkQ9vcmLUFjF8kMs
NWK31KVIykKZntVkGK5lmS1tvcBxeryxabv2nA2TKA21OZlg+GKsaJ5vVLEt0YNz8Kdm8iBSDUPw
asvN9v0rNa7ed7IMiI4RDyJl8fuwdKSqDRV8cldAsz+JxbUYhq3Bve2BvmomIvMstmJlEDohVjAe
/ElZ5FawCD3rcdSaNcDr3WADGS59c+cp4AG7Dm+Hfiu+qLHziuHfiKxQDZlAyiC5lU+WWT5nNfrV
zDyJGT9oTEyV7J9lJQHMbJzFnhTm43mq7bsQSQ07tNy0Qcad2rWI3qj3gi3UVmU/LkQsKTQCpL51
hUyM0Sibccz2Q+itSVHd2L1fG/QiKfOf23Uxt5QVns+Tyu3SzBevMVyhSAV1dxXkK0yTmMFv2eVe
fz48GwO5HUwAxTh9E9CWcZZIvj15q2GAsUhWWMi2BDelGIRj4h+BHuue0MPBRYJNwO/tTL6mZWnN
hSGgtAnbFDavuvGSFPD3tBe7rhhNBu7vBvNpk12DeEwYg2zEo0LH+sYAvDoA3vwa8f6bqzZSvfAr
iQAwThUkK7+KjoFWTevl7vv9/+rzxL3RRhxTU/8Qjkn8qYgqXfbgjWRQ0KHcMYk78n1W4n1THEvz
HzuSsiAj2PRTTNFRDBFwv7myWGtJ8+NMMyeEJ83YzquGg399q7oM8fcvT/y1y5jrTWuX4btaOvCT
FXpPjS13j4iHWDREXlg8OqfbalTw/ZtefcrVVrFBRZSO2PIyMVzBXwz0SSz1sgKNNgKT+oTuz9aw
ix0pZUrNbP/IF4swLjLT9fvXfHXlovH/tH4xd6eKPTidwvIv0u04S+9x8HHFrGAWIHMJf95vThcz
5OU9NkkXqKT00G+8NMEF0CIRehFDt0xw9RScxciZ6moPRdqr3T5tzqhNbMSUOEjxtkr6rW/LzyDq
V7kzbkXELUSR7Eh2NZyvxK8dbfjGPCEmmzM2TKscDEtOwUmoTInMh/j3EOXr3vioxIkL+IHJMPSi
nVgcR8fa2EzcQsShFI3G/v72ZV+p65hs0BBugTbIwLnsWvIgI25vd95KKSGVIs4nBHTEZNFTqgK6
sxMX0RvjZ6H2JKSxhExYQd7v/duvXetsVFcwMwOsxuC6GFCWVKRTInP7xVJtj+m9EEmqpL2M6ASJ
pFWalsvBnh7CFJqY9jz16VZScOfm9opfK2LitiPMYOvciw4Ty5uyKdwCyFtWfy2h8MuIeIk7L24m
Sehc04EWNGv9Zq722mgF+MGsIBLR6JL9PjekelCgGmt4q4m5Xsm9PaZkW62un0ZKdGKiFaPWB5j8
/i28NmAwuJ113ZAIvnySVkqIleeqM2/MhPqPw3Iq9kAeIFPP9m9MuddyNBjBGZpIf7PUXO5x27BX
shjNFLc3P0Io2PsoEnbthJ+tdi/XJZI0w16s8hnsz/ev9L80zXaIbQiK6EIJ++3sKw2d1ScUIt3Q
r3dCdK22xo0RtVu8B7cV/24ye99OA+zZ8Z9PS1z1r6YvAy2euMpoEsmw4QvSJvspd+5hK0KCOt5O
UIuucjEpUUM2GBLgGv7cbMtKGjcSxASI6YTKTH4lAaxnhA/T7YTtn3Wy2dBPgaiNurfuXIQOJsYZ
1I0NMl+m/znCTkK4RoIugS65FyqTAGoWGbgTX2tubMGu9FxhJfh3yxcDptb93vZo1RXZ/joXus9P
MhYVOcZhqundSPpf2xUgECoqGexg/0wSOHKmejX0SZeaxw7Nja0eO7ucjWVt4lyIt0tiGjAuwWbU
0/r2wLl6tW+av9hwQrQIYV1D8BEJlBy+k8jJg4x97Jmz7G7avD9YroRGXC1FAJEIpyZ3MbHWtV5P
cDp81yv1bVoBvR+xH4SkQ5l7KRYaG9D/+01emQCFXzZhGCuLCJN+H55mM6Zen3CDHY0J0PguUgUB
vUakpiXlo4p6zO1N9bXbil68wsTHVRK7/t6oM3Zy6hlT6IqKci6NK1V7TTWIrpDk9ES+ES5cnYIc
1aEfib31H7nNwmi6aOBK5uIKXPOVMdgfqsF/MIJXxXS2IQMotj4FrXqjgnTteSIDj9iZw5qN3N7v
1znpreXE5YiqCnLPZty6OU5+0MdOfXhv9vWulJUbM/21SYhVmcaIjEDQXDzOxk7kJG80vPXGYdP5
wYsZIwQzBsscPaJ/3nMQ9BOqbqJkfrlj9jq57rpJDt00t15aM7wXzYk1DJmOnaWgdqSVWxNP1feb
vXqF3EvbQIEepMBFujab4tL0fD10AR0imRE8GOqwM9IRArj38n5TV7opOpNM5VTl8Te43KibagQO
qOUK5RrpDQn9C3KVXryG0eUQKLTnWCVqeL/Na+lDA8gpI1FYxZKW/r3P1DDTQ9Jp9BlDAd8m0MxA
mpGOsp+apE8XRuW1Lpo8JIdQ/gK3pX6JmslcoNtvunrR3wj25iThxbIGKELXdbTuRIX3og/bsClS
J2kDt7KNDuRSq+D3CR3fLxzXCod2LZm9shwinLAM8Ky+X7SYG6GzBqfusa+kYzwA8UF3ZmPYmAX6
elFtc+1DghOipgNaAQ+1RlroxshzrqyQ1E6oHLASOhQ0LrpJmWGLgeQ0MizDmC4Ns4uXrdd3Cx26
16rKF5pe+Wc/xcqsNf19GMvmMvBhvyd1Alfb6f6qsYtb57J6inJn7UjWyVfNnsk4KtwyMp/zCZ04
Px6RzQrKblVk9RKygrnHcGsJpB1eZ1h8nYyg2g8tQMFI97IVJP3WzbBfU8Mf+VAxDZV73Q+qdZfW
HmB9+VEbk78IWB5aJ0ZCwnRWspyK7YT+yYMZ4+oqnHwI3DsnbSmI4DefBuBxMwSgd02Qh2vDH19y
22tRzmwi2HMOiCC0dFBawA7Vewr0gc7sYIMIo+qDU9kbSYOkEhSHQgO4mMnRKxrdzbI3p73HnhKl
Oxz80lDbInItbRPdesm0zlolyuisM0cGj43+QGB8VJMaWnMv5Rvw23uUCowC4zM95P47CBMMFh1U
Suqj79TdjRnPYDxc9E+GJzk7gzQ3GskXD9pLLJgO+OG51FSQJBqfMqpXOEre0ru9MpdbIGZAXtGt
lD/S+uNom3BSc0w26uRTj7JTDhFLSSb29aVL5viL7BU3op8rUx37K416HH4IiqFfXJpjpbafA+6d
AQg4iaImVGB8l7nGrdLm1YvTxD3UDaxLLpcNraSCnU/cROK7Tdfho6n1L1Wf3g8VGkOIV/U3zR6u
XBxABxnwEXygP7ckGfzO2FbQ0ReYA72NjlJl3rep8axnytP7c+qVGMeR4TOi+kHOQJ0TcW8SQKlX
NCmaK6kbSOE5DXeGgoZde4JbflfG9mlqpUUvBzdiuSvX91uj4v03jZoZ7E+lpFFTrx9a5GEQsT4a
YbsuGvPGZHfl6dH/eW4sigYJy4umVD8O297uMWWREzR/+sfJCrcetDNIbRuME+5HSb+1TF3JAYgM
Kd5Giimzj7rom4Vf+h5Tdzw7ozSfjNH7gAT9ve37e6cnlFM0tCr7DwJ+AB7z0z9/oFhNKiZgObJd
l2tkHMZj5JkBHOwfRhSdgz58nPJXJocNVM21PkDYttMb88y150mUTBaaMNIG3vX78+zrMWlSBb0k
REV2hVQcMFZ7MMJhBa3+RrHySn8VwSIJHl0jRr6sxSOVBrGGxYJ9akUGTyV467Z9Ep3VoIMj3+18
+Ufgx8/v39RrYTJhI3MbJiwOKEQRDr3psZkaJED6xQwXO3dYPw96di8GpV7jie0tUD70k/bYKdb6
/Yav3Nnf2r2IeLwuUQdkJRieRn/oENaI4IMu2sw4qlX9+f22roVX4FQAGZnMrPx38RgxL2pUyyMc
b7AjtQb9DiL4HkUcNF8R/KiLb6Gs3KnKj3jqd3ZZr2McrBhgX0b/f/kp7Lss1SKqErv4i13QKHmZ
4g85vCw/+F6p+hpZpw1u5yfFwJOzwyRLq14hSGw7q2S7jWEdIk5K1O1bwPjv35YrjwA8pmzJFgG9
psgXj0C3xw4+Mp27D6U7L7NQ3ocH0CIcg4jJ+01dm6xEilpj2mehuZw4esrehiRVKEQg7tKNzd6e
zIOOrikC/URExByh9fp+k9eyCA7bBfIyFmZtf6Tb4kpV8slpE1dO5O+ZWSBORzWLjSJxUrepa/lD
yoAW1zo5Gslk+cbccfWaLSq7NqrypKQuRlaljHZsdjgSC8ufsZuWXZz+EDYVTtrBKarPSvM/PFCS
UX+3ePFAmcF0EEp64hrs//xGe4paZAmRuMK06vH9u3ut74C2Z2+tsw6wFfx92jD0SU7jjr6Tmc6a
XM2L6qdbYzhNTXVjnRNj8yLUwxTq75b+CPX0EddWv8CjEpKtRSpEbuytxww1X9D/XUfE1zAOi+/f
wi//T1giQheZg77/bom4///+T9okX7Jvv9kh/ud7P+0QFetfwu9QFII0Cny6AGz92w5R+ZeDcYOG
1j0wYZasX3aIxr+UGXlKNOGww7SZBf9jh6j8SwACSC+ASWO2cPR/YoeoUJ647D+aSYWfNCJZWnrr
XF95s8D5od6neSbhAl56RzvIMhe1G4l6DuYVLLXmWg/rGI0fqXiQdI0qSlt9bIN8m0X1til1pNPk
3k5Pvw5Bk2YnC/0/hPzkepk5iO50g/cAL6Q9xEOtrwLgxVsVRvWm/1GqqbrE1rS8s7oOZVi9bE6A
0rSThHHtyvKU+K9wQuulb1aJx4bJLMf4GOX4O4/aC+AQ9VGqwOiyiSvuoxaNvsaG+kzRIjvgXvat
U5Fth8oxeYt67BK3lhHb0xL7q5fW5GaV/DUesgGbdxPJwkQ+9UGtHZBf3QWR1586OWq2bZ4GhzjM
xz1aDNNHj8f1kFX9rrWa/sHo/EcznYJNJlV4zxONbkKnbY6ZHimYsjifuknHK8PP0P1pUsR5lQEM
atI0HS7uQ/AEWjAd7OjR7qMPpYPOOKIbsHB19aCjLXtIexTxDL9+wZXNLPF4KKZdGrXlpi/970le
YWBkQ/6udWVvyaN1zKMlKuDSpndK/RSNXrtQgzF7igar2MNA/2DiW+zplb5HzJH6Qg4B19OPkm99
ySU9cCEnoRIUvmbl6JzTKP0cOO191Nlo/3rIIhbTHRZmzpOH2vKWP2MflSY49qHsnTw1Gx5HBS4w
DrR/YZII6lWcAsdlLzNzSjbsH+N0aRZ/xY2aPMyfkJLK2zqwzPxe/ojSAr7XTvb/s3ce23ErW7b9
lRrVxx3wplGd9JZMWlHsYIgy8C5gAsDXvxl56p2SKL3Dcav9GkoxDYmEj9h7rbn827xJSOUesqOD
6HORyT4Agy7MlZZo/V4a0xquVP05tuA9Qhugq+vH66zs8pMeRy/24Iz3EnfrWGZbPXO75ziBhGQN
eodcSB6oQnQ7zkfx7Pvl1hrgarf9zmB37/yotC7VLM0LDhN7XUUcj9en1zfARLwaUVwcWs+uLlYc
11sUQtkyAak1iTsiGeWdQHp/6xcklCSz/OulsqjaG9uoNpETFefB9p+nANADvS6yr2H+3yKaE+u4
pHzuVTAVLA/WddOb5HCPMK6E+zX180snWv8ADxNS7uyIl6KevF0/9OGxaAexqzOXtJnWcI7ttJ7c
pjxR1T5HLpHhWKPbVcyxsxKQyNGRIyHyKm3RhsZioOD+YJBEvBSm9b2duuzsRfDgtXAM9kaT94cW
tmmk37nTTPhK45kFDVR+vD4Mrf/Li5pR2Buihx9ts7RPVaNbp6iuMHWTSE7rpc3PgZmSSQVvgfwr
s151ziyfwgmkJfSpe1s9zO5wX/TJcKqJuLhvNc+8mOPr0W9iWA6SSPtjW86QZN1yHpV/BDqNEQ8n
ktoxbHI6gImSRbjJQuvrT6/Fqd1DsnC1nakPZ3cwsJsXuk5kew/alu68vbi+mAyp2PAVsiU5WdGJ
Wfo2w6h9tkmVJ6o+uq0w2O6GEOnVJDJN29rJfjBScZOEGI9FkB8ZaIEq0I8gKjyiBia/rVeZE40r
gjjHpVkMXCLUg0Z+9VnqQ3igzr/uOWKbOrO5g5cbEdNsXxhRYR6DKH2anarfMZQIzxP8/y4o6LbU
fn5vC+eLZiT6a2YO09IpFANaY0Tc4hOF6mYET/HQJKeaQOqF8JLwyWphj/u9Pqzgmzm0xKL+c1TW
3xtouRfhM2EcAV4urq/3jSJ7+9V4oKZrfarKH1bhuCqu7DEv/G08ec9jnn4bjfHo5ffJ4Di0ruuz
7+GEtqNSLos2WaVZlB0Slyhbz+h+ftBHt4SzXsfLbDDqhUtSwLLz5vsG/tMp4EJ+0kPowovr86rs
xq3vadEymNqQuqWQL4YkzH1ipHjrxk3/EGDqbitHvviNVu8wqc9/fUznyF7YaJhvmMFljw2J69df
L9sa0EGXP4N36xaGN8tnkqtxQkbzDMS0YH4+g14DmttxzeSpHQYZrLTKPOeQyJ5hgR0NVB9nboXb
gqPkvoyMYhUUMGliS1j319eybe7q832l3mdaDpl+IB/j+tb1Q00gb0N/kufrs1GCOowJ/aM/wF+4
/hZ69FtptwdzLhetNdc7v2qrVWwE4pDDolsUIEoAXjjaXYoX2ZwDY99XVbEZ7Rr+Sl8R16kPFK56
H7+IK5dYyeBqtUOyb2J9fgi6i5Ykj0JWr1qXiIekAPacxPU3yx/GW8PBNJ7nQ3AE1JJemlidJKMn
tybO/4tJyRWwauuuK2Qnh7qJgWZk5ypK021MBAXnaqXf6l3/YvlCbOokv21azzi2ST1cRBj0F1j9
xtrKQyJDitJaueYIpK2Mh2MfgXJJKq96tlEf7PMBqN1cV/VzogE8jOKoWxvqqd9nkM51J942wqif
65xd0HVWuKOuvWCmBcvAyefm2FjDgWiG9Fbv0+82MAerjs11oNFat4JbC95Eq7ukggTeuatKUERp
WG6suhZHG0ijMqYDCo46rlT4xZbOgKZ2aOfhKXVjc8lllkh3178YWdad8lA0cJ+1dJvHnnYpRBHd
dRb8KaseQeKr10KbsPeZ4ICl1U7NQUQtdeO+rpEUpsYh7Ik9GpFivsZbQIPzUTTiOUzTrx2BFvYU
yi0REOI4FR6xUA3SgeOsVfxYqR+vz68PPz0dSGoYW+1tpjZ7MmCHLRDyawRPuD+gS0CrSGr7WGTf
RrzBdwh6Pa7KWYFKi3tBKc1NMAbOcxaltLFy/XkqGh9yTiX2etuNZ+lOx7izyFuwRPUZPeKbzc4j
xKHZ2T1MioXzIqcUNkduLAtFi0F1kz0JADKDIskUilbjX+kyijNzfbNV7BlELf3++rRXZJq041ZL
+yd7mhW3Br89gbTqaaKoNghy/GWvMDi6Yt4Yin5z/cvcit1zAhrn+qajaDkj2Jzrb6aKpNMbx+tf
HRVjZ7DHZ24CyZHcRPg7gHiCCCJPFJkwe5Nz4c9b/kS/DSbne5iH9nZSUJ8hd0I8hFYEmcjaE0U0
3afBZhoKxi5F1x67XmuP0GMmRQpqFUyICKf/fgCjAlFIsYWubyRX4JAOeqgEQyRr/yBk6C0tRSea
FKco5Uy7rRS7yFUUo+trpiIbadRTlpZFLk+ouEdRCwEpUywkpR5Y0Js3LtfXENZaNxXwpEHxXEhf
sI4iLpq92/jfi6HG36FHb6miL7UWHCbwYSAeFJspUZQm0gXI2FH4JqyUMJzKwUeOy5TTBfA0AHqq
FfGp9A6xIkBxlTGWVQ0VqgUP5U4dzhFFjAoUOyq0oEgViieVK7IUQZnaxb/SpsBOAdybFlKRqDLF
pGLo+MlWqKrrg6bIVRMIK+ahsKzI1ZznfB1qCGkmxbuq26Wm+FeJImG5ikFm99CxCsXJIlUr3E20
ow5SPdjUOjqwWtxWT73ibCWKuDWB3iKhYrozFY1rUlyurr/oitPVKGIX2QDxyokVxUvxvEpF9rIV
48tVtK9Jcb8qRQBDiFdsXKBgk6KD6YoTNgTwiWvFDmPy0C8AnVVLxygiBl/JvOsUbUwo7phUBLIZ
FBllf+urruhkBpiyVPHKcsBlkyKY6Ypl5iuqWar4ZoYinaG3E4QOQD8zFAcNNTV4U5PREMBvWNe0
rLhBaYqe1iqOmq2IagxEJDyTsgfqDm/NV+Q1QzHYGmBss6KyxYrPFihSW0HtvFDstkZR3DJwbkJx
3SoAb0YE6e26vbHhk4A0vQQKFUeTsV5pihCXKbZcq6hxKBkwJPCmdv2EYssNijJ3/QSh3v4tifDr
67NeUekGxadLm+ExqiHW+Ypd13j2tLFSuoydal66fisuHk3Ccz4laLKruvsy1/k5s6L+qW+0Zg/n
K97o6nXAaXNbfqGgy0grz7I9swv7iYH3UZOQeDi7di5UyqUrMv02jJC+eVzg1o4wzE9RyzHZte7X
QDU41TTrgT6wt9X9ZNzR9A7uAzshrk99RP0h9GXBi/BnsabJQTjMZKCJzJTEz89g2c1W+zLl5Y3p
WtF3L5qoKsvkJfKktoodKz0nrqYdKdkCTrLm4Vn41qfrRwV/uoMM9RqQVrcKvHC86bnoMZJkqxAk
ZQLCQeiUyCa+KQlHiyNfq9eF78WUkJl0EDrYXECyNpeRTvCxyqx78nHAGdbqjcIUP7zOHvfXT1w/
G/UIjBrGFJH92mSxddIGncggpxaE46gf+9Sr19OY7+jahUe9Cxi/l8SxJ9EE7zMFLEpaES/GlTvQ
71U/sv2707C9/uwwiluVfqYBGhkZCcCwTqm83rRB/k2BBt9iI79v88wkcKHe+7lNox2B4rKOE5sr
VLnOGp0wtVJ+6WNkr4thsNZicPPnAR7CqI9IVr3yvx9m9fT6ml3lW8lt+8CYhZimqPd+/txfv2Y6
T9HcxTs5UZFk0tkQyjJELdFCjna8PkRuAquMkNvTPKGhrixnXzG+PlVQgKI5SbcjspOTphNCd3d9
Q0rfIKgTh/b1aenUT2VnaNsccBHYIzdDXo7+7wZs4uMU+dUuccI63tbrykSV6HpP0g7DS9Ya2qVO
GgYZzbgF6cHN+O/Xi4qRfsBG0qe52wK4oZE/tHemHhd3/oPRognDb2OvM1NYZ1Bp3GS8ynhTEW9e
IrpX6kRyrfnSOaSB2dxxkYftqz7h5TXnWeI/FZO0t2k8XsrJdhCcVc7T4Bq3hWy7t3SAVDrJSl6i
uLKOlsuxfn1j2hC1EHwy82pD6hIy+sHwtzqG1GXZJGJn4CFfSJxZzyhcGKwin35A/9mvuA/rd7Yg
7qPR3E1QJ8YjTfZiEzKKXVdebzwy4M0OGnt2cX3XSjo68+1rZzQPJUmCL+UwOVuZez7XPK980cwe
URWVjZvOFeatUffmglpMche3zbix5eCdkloHgSQ53KbByM5Dm4lN14/GNq5RDXWpgSFSxMFDbwty
jNJRPBcucT5xQEBcg3zrVEzOjWWW2g8fEhgxF803KgeE5RF+cMqEL/YukZPrpE/lhfSsaBN6VXCT
a4W2IROsOyc47HfmNZyPa8HCd8Qy58g7ZL6E0cB+u5kZADGu9LtHtKT2ogjpxsTzdE6orUUQ6Tei
ihLmqal4lHUyf87DtljWXjZsYl1QEZDBLXkAxaOWVPkxDHsY8ujPXs3MOBPMYzwaUuGedGH99XpP
mp8TVSWpVro8a5Rz/Na1Lh5UBVrTBUWlJi8POoTdR0ZveNSdEKVDbSQ7OQwjIW5NsNaKBubhYM+f
/NrAAVAnw41jhvmnmvCoINc/mW3tMIcYIPdr4byVntdvy8DZhmbkvQLGmJc98qpLYCK9yBtd3xlW
pp1b6mnhCEsKoUb1ptOyKABHPWdDZ2/nDkBLZhf9MwDc0/UDY+okS8bZ5a2Tt8nZcIuYr0eyZSYQ
7EC0PrXmJCG/emJjzHm3zwnc2ZXNbAGK6D+HFZizzq3NbVvJ8dyoh3n0yYidir0r0+DkzVlB3FdZ
jGd9kjmDmWLhJ119vv7C9XUtaddVlYS7aLDqcG050j8EpaS4k9VzjFid2DPbn7/kqbPOs9b+7o8E
mMGz+5TLwCAEyc9u8Inoq97v2g0lwnDRDEwsEs1w1nNnhNsiI6yBxCHzTYyP6ZwU31oLgF4qj2Xn
lzcGvIuu09Hm18RRJIOHKL5/8Q2srtcHYhJYn8o+geVcthSzniMdyIHwoJ/789uYQ2BJp/wbJ2Kw
T+ZJXiwrkBdnjIYNU5xpKdxGO8Sx7y7aYE5WbYN6m5qNvwtAqG6utDS7b42lzi17dX1KRctaQiBN
1ygQivtZM4ttVEkCBWoojcu5bmn/ATbbZcIlbkF9hlIt5iu9vgTiLYk+15ar3V4fBn1kwm459oq5
KGS+1qheye3aWqHhPyXUJg99Odir6+tWjnOxcZtN080ct3TX18LJAB17ow2lNp93rYjsm7xr4zXX
RPextBi4unmavLnmsJ8pl576hlydzirDu9CJvqpRy1wTflM4rxHEMcd/lTpDLxE46S7vshvPrQLG
SBSbgnbWl9zu5DQek1Q00OyTe1FnXgiTvh6PQ1XnVH2J7gSq+j8vmH1Z7GeDGMKUcRc9jO+h9Pxz
IEb/XHgNNcKYslJrjjimEFAdIk+01u2kOwWJAeWtORQTk0H49dYknzyFWL++dH3oWNZWmhpktdzK
T1Mxk+xTuqiZRndaZkbyl5zn//eVvhDKVhKa1onka/euP+TREPqpn7j60n35j+9ll3TTzZfi+3/9
5/FLXnwRf/ylv5tKBrnm4FeUBtyjw/h3U8n5F9oo2jxAhOgbcUb+3VVy/H8ZNiciDQql30SP/3dX
yXH/RQuYNhDqSizavv3vdZVYmV97khjY8VzB1jIwc9Jk/rX7CT1IpLgSc5DCvr0gInCZye6J3KOF
08KqGYdt2DIsmgXRg7P+WbkVTaO8iIRG29/duMtfXdD/KPviUiVl1/7Xf/7WhVXfgzIwSkdEQNZ7
lB2l5NQwwfavNL1bM85jTpgf5tHamHXwgdn7t272u0W9W+VxCnKCBlhU3zy3vXejDNg1ZFG1bnGh
LUbD+kCE+uclOhZ6MXyg7vvU6gTGEOo/Qv1MnFmKmxDJCjI6U3szuBgRZcm4+6DX/LvZirU0dUWp
grZmYtL8dcfGlEzJ7jFyUp8SarAEoZECAIzWXi3qet4lXnyUUn6izj+W7d4UwSFKsg/E+WoZvzS8
332Hd118QRqvDzg/R3YcM9FumRrTWsdLmET6reH7u3//GML57HMmcRi57xXdXewMVdYgbUzG8H7q
DMI/jXvPYq0d+e+qQNSaGcjH8ZJ4nvWethYmdIaQJRCs5lBuIlWyyelFmsdyTJbC6BeJZ2z/eeV+
a/4q1Q+eKyAQltqr6kT+qflbBUFvFDpxXVqVpOswT5+a2u0X04QMJYG4jMkarGl4kxXxtPrnRf+u
rGLZyA9drjbIECnV/rrscW4hwqZgfz27uXCjPsy1dQ+P4+ylGQ5jZ1tx4kehurF+sNbW74eQWjRd
ZJudCivnnQeK0XbYEASTrISjH2X1bU6dk+5ld6aggJBW+nMQPxUR/v+p7ulmlNqx9Jni2R4x5JZ/
H47+Whr3OgU8S3fexth/qu1XCS6JMEvj1iEWswi6h7TuH40qfnG95nvr+dimg5IhHhOgVIsfgmja
lkZIUFa1U5ZB3R3v6v4j7uOft7KSqpuWMkl6alP8tIdnAs7MKPESLsXeN9+IbogX20ohbzLD2Wt0
G0A2j5vUqXdR0T58sIvVdvz1VGU7uz7+Ophv1CreXRSNtA0SSX1kZTXihKr0c9kSCtqeaKMsAXDG
NApLpjVFGzy587ht649wKn86vjEyIqxS8kQEyr+ufegaHTFjwIgllezVLDqbSRAj5dZNzEVD51mD
nL8oO9IPG2Jr/3n1/7RwG20TRD+2PWfZrwsvafirFIlkleGWEN59x+rpIod2R/+VNGZNWxBt98HV
8Y8LpX9tWwFYLfu9TLK0B8/TfJuFqitkzP8xaD/ru9fQohlrgqHuKzLI/3lNf9MgcSojbEHIwmUS
Nck73asxxX4fRyOncg0D3RKfwmJeaZ3+wXn7++2cxbAQ6AMshO366watg475X24kWIv9Re3iPY7p
R8zxyurjr/+8Rn88b+iwGZwxbETvvcy8n+s4px+fEOQz3rbS2o7FdOdypaoEV6tUoKin9o2Rxxfl
BzK1q1vn/WnD6I0uFbAry3+PftMjMdkuSOWVkdhHgPkraQS3FU1d1CHxV9cFPqWZZI3HnzSnv083
fUwCRJM81l59I4Ls+1ww9YeRTWKjThUoOaljoC5j0v5IKRZ1jh2if83O7RSsbRpvuGtIj3XlyqmT
z7q91834u5PoL33dj0uVORrkh9J/CuKCpFzzmbTbpaGZF7sldkbLXvWovetE8Cjm/tgIjBJht0vH
8k1Kb9tRrTR9rYTYbn1j8vyjbh00MMOJltrZyDqK+/q3SQfqxS+59IgcZDcGNwF7bk65QT+XS9ak
gQdwxD4tb4oq3RDbNYRMy/Kc88d6qEjwXMRm81XYBIe76YPUZLX458PhT2eVY15xCbAcEab+euRR
kw995sPgyU2uW5PtPZAe/jVYW8ga/Kpep2Q7+h8KUH+HYXBeocpiOEAXC+TXOzEs0UiU0LE6rvrB
f3DSeZ9hJtdDyi0qQtXUTxl+I+jimzkzV2mYLqnkbHoov4ICP4qC/8UF7eev8+78M/SRAFlXJhhw
2vXQKyh2ux0QLOG8mpvwpSSKLLe0/T9v+z/drH9e6rtruKWVcFGJfFwVfYZfsFqXltzYot22ghht
mhL/vLjfh9W/bvP3uzqSeBN8FpeLmLRVctnmZG+G2aqSlCVFvESN8MHR9dEavh8JpaafoDvhNsli
hG3eNvRDh7onJ7BZIsP+YDd+tDh1mf1pSEDsaBvbJmvokups0D8e2JDSG1ZJs/9Y2vz/OIhtnTGe
B3Tt/WSwYbABuhIoOm6M9YRwjGlgNhdbjyD5rtM2KhJyis2V3t7CfiFeh6KRE6x8ha/PrQ/W/Xek
3/WUYojN9RU843swq6NPplPn6ts4cjUHGvomczWGLY20eounYy2MpyE1VrSuFppJEEqnLVOK3AG+
XPaEnn4exg+OuD9eXNz/+Urv9oeRgg8yZs7y3JxB2FfoYtrlFMh9Y1QrvSIvQ6ePkmgfzDb+eBjA
2/OV/BsH8LvFzhAnrKjgph1F3pNZkTjhTuVTFYm7RCQvk6X/LwYJiu/3f5envs9Ph13vpYkbOBx2
tW0/k2OJgiE7R8PLP5++fxqK/LyUd7PDrMw0M8PRt8oJlklQzpNEiXr1I7bMnxdjY5bgkLbt95Pv
QmsZ9emUNg2/eQuJCF1AAb6NyBv859X5XaXP8cqkEzkw4Dzcre/2EoBGAiVtxjyy1zdWue/pxmhk
IZrWdKkdsoQrYggKhJj0dmPxwaVXAQzYK7+ORSwDDxzFUl/Hrm2rg/envWYbelgQr6eRjkSAmDOR
VqEhNUgaUsQjgSLQqoxwMdqE+eh6QPYhBXsbRgq2GIIS0VnIQyTqPU1Isr6LhKiMrH7ymrbe5zGd
vthn+gOBM1ohnZ22rl6vcFHVK5E0Sn4ovVXZiEOVJ/1NnkZ4/flboyFR+5FLvnVFt6P7l+8THxHZ
1JJJEnnuvsp1sR1L7ZPJePQojfyGeKT4jI2h2iJYuetkPiKfKhHqOEQ1xjbS2kDrqr0/6SW5PpwK
seFo92OWElxRD5vOt+elTsAXUoIwWln+GC5FWRyTYZjWKTlw+5I5dNARsx6hLMSJrAULKgf2Aabp
yskDFB2j+4NJx3wr87hd2rFtrVo9DNZhSZhokFTFQZfpm/ChIIV20NJ7CcTSyFvQwtbc7maNuHuv
L08aES8ktxgHbOblQubkZgg2WgqQYWf76yq2cOJawGJMScRiBkeNSf7RnSJ8mZZyENVetRxss1n3
xEsvZpAuC3Ok/03u9J1pZsRiNNa4Hc3VLGsEtm3f7xpz/uZpQbsO4gT9sTdf4qYjSM6ZH+uwuLdq
59kxnXnhWP0pKstsQ/moZHeckqF4LR2AFKh8bqwm3Fa2eS9ygpsrj879QGRt7mfEeXpQoSo00onz
lQzjYUEgL2lGovgkO2w3Em2cTkUaxNoNbXpuG0PLMdeIx9Qy52UcFGRut6JfGGZUrXojJDe6TL6N
o2cuZCu/mJpsKFJ1gH4NbVoC1H8tp9RcIuRZhajb11Hq+4TWMKsAQ/okIusgPI/YOmYXUaQ2ggWe
uEoB8iz7ILyNtfFgDcVbSAyiVjXPltUlC9/P8WmlX2pO5gVyz4euvk91RCnZUACv026L8mtv6Hgs
5WnqO9hwKURVbZmR7T0iQXZjGn2GtiuzIV8SdJstaesCw3R6e5m46V0jin5ZJOGNTOdTNOt0BBCk
hU5HYF4hHv0RikIYN9mK+Hl6Ho8ukfahaR5qDlHftp7RDTw3g7gVeQD5aprWWuT+UPfspReWWMDT
u7BFl0LidERA06PRtc+1UX4HWLE1i+TV94cfXfmFMfamRfOvvjXxsyvDvY3yrR4bSzU8RUq16cZN
qdsbNa4gQIe0DYaLaUyST+F+RQZL4HSXHcd2PySSxnCx7KLizk7SB2xlVGye9bTcx7PxRvxKtjCq
fo/LfNPY9V2X0G6M3uJ+uLFIIxB+QC5W2x96M78ktdxl8DsL0e4QjCwAbOk2uj//RdeJjuEu75f0
1MIagQQsN91dzb65Hyt5Ww/twzBXNzKrjrlmPUvP/VwnbEk3YPJEGCjxZYsr6txsXsuwOsVKtWXM
8XLW51cXEe1E/lTK0WPZN8R6WCsp8RQUOUhR7xD4GnxCk7u4JELUEC65XkgBe7eSCzV9CyZtZ5Gx
2mbJuu9KEnW8e0HczLaQGtJ98zuoF2QBvrx3suC7M81PSNjfnMZPcdJ/g4dyx79LJCrm9XW5DBp/
PVZ9u06gYm2SrF8aYzLdZXG6nZsJ8VrR6TdFjenfCoNbLS4vcTbDjizEJs/QeKGlJu10IPJMNMMi
kGl0r4fl91z6wSKa5HDI7MFdUeL6BD0l3roN2pbWpaQzx0O1iRNpruIyXVHhjA9kLI3HjsMflmP6
GEfboH2gPboP5kJbR75xjUjbl11Dwr1uPU1+dWMlTXsci2HZDojOK0S+pW1h+NDA4HXRMvKc4kSN
p1lpD4Nuogvb9m4WPUzTbU5fY4m2iuhj38oOpFUvlFuyabvwmKLMIPPSzg8i1GiUhui2cIakK8zP
/R6B4T5BBXWM5yg/aK19cucy39lB7tH5NR4ajcluXMuOvn7kEVSOuDWKTeLZhyJZ1PTaQYuUe8qM
T3297t25eqCHPm1ApKaqmxgci9p9Muz+s+cO+zJKUMQ1hD76Lr3tusUHEPk4lOd5k7kTUke5NFPj
PpCFexjDrIPEp2PMQ4O7dFN5oysJoiAjHJk10umJ9dgGVpJvcsteDU0QncxAtsc+Hsw1fqJm4Spe
TpaXn0Vk9mtDIE0YKhNE0WwtQh4XQecpC0bccVqKHVSL6CytkQAmqY6eUr+3wvmWdJJ2W4hxDabP
VKy4kHynpZiK7KZMCvFZg9CZlXvC8IIz6geTrzJHSy/Szxp253WJ9O210H7Umbpqz+FwKBRHMkjJ
wNEw33n2V7oN3zG/Rzdpcok9zrLogui2WuBZ8Be2I50d14VhZX8uxsDaaFYWrqGcBBu7gbZEkU9b
4VY5t8JxllVhGCtY4ovSS7ZeS6si9Yfj4DFuyu4DccdxWNUOpn5HZvs3A7fElr7cl8Zw4hUizBs4
Su6Km7u7SggAWGNBfSqHnn2TnuQ8zIwFim9pUt2BnMt3cYFAFczFW4j7YZkkibsEL6ptNEneaCeO
ZZYjcHTmb3Zgz2spZ9RZuh7votT+YofF55LAqiJwITaRlbzuiwchY+6CRV0tyT/sdpPJ+of2Kh8i
2FVOjbRZtrskbFbDGGOW8r6wvY94d09eo3M9LOti7YTx3pzqL4Vmw323vuhjdGlc7NKBvvIj+N2R
a8Qg7+v7afZe+ip/aZjxLnop9ugpogXblAMkXBdzsJPExQ+SNp1m7j2PgrgVUnXj19RiEd9T28Eu
6nL7DiQtA7fhhG36VN90wqTHnYlnQ5TWk9eC2hANed2SO9eujsbXtCzue7dpdnGpf82UFNiV7NrO
bAQCaVIKuU9pq6FP/INF6Y1OxKDtBlvWL81cA9Ua69fh6L1otcrsKkdkgLNur9w6xB0iLbp9FkLg
oaeEH55be2gOHLL1s9HUG7N9sUxF2OyAHxWz8TmJzOI8u86dFaTxJkAzvIxXVV32T5k171BYlwcu
zPlBbiJ/TB+Rh7Srkpy1Te2ayb0kd/6+95y9LhpnhZGoXpLaKzhqE2udhQhUYsN6qjK5Ii3OgvnS
H6QBQL5K62w1Yno71g4HOsFUekS73coJ7c0xtlgZ7qPCSHcpDa9lr6XjusB1cs4RYoQyyqAKYFcK
yYxLVIMzQkgZTCYE7Ri5Zz997/qpu8E/d6ElNlxKA0O3n9wgeTs4ez9JtDufJTrzfBD93Owzm3aE
axCQMmr12Wn0VImWu61rIxD3Zu61VPPuw3h80SMtvdF9zThqhhsvOpHXu9IauftAedOt/GuUMzCN
guE5zAIdGq91dOZoleFAmA3BZYcx69ZN3Y7xssuUW+TaSqD72tvuZL5McbiMOE8QigRyU08kLIeu
cBZQZxNgeWiVSm98ztO+PvdCfurQ154yr3BPjlAi1rroN7Sq+PtV9TC6NmS03vxkkOW5nXIYLpDN
A0XmbZfBEM2YzHiQpEctAwKv1yWEZYSTWb1NxuJJ506+q5zJPEQGpHDMOm7+GM1au+Q2yRXetkka
LZqFM86LWOKA0IMWLHzif+44GW5ds/Jvp6beRgGqXiYP7naSE4du2XHSlXCDQerHE1pbX+KqT214
tqnLxD+3vo1NH+6vir7B1st9wGitAnpyCtHdmVQ5/SZgYlJAzXHiA9VIgkHi0th1s81lz2GcWNsS
EUibX5hZJEs/hvc5xJGBi8VM101WoemI3LfeIW9SQ++6ibFLMhLOjwVsadsryCmkmUKPs4k4vkCd
RGbQb6TZDziepm4VCw8NHSrzXVhqcjO4o36NzsW2ZG0ngW1vDGqmgHb4AxX2TeCn35vWbM/CnbKl
xIS6aiz5YJGjWBeSCFWfnkw04tOTEwMSwyY/0UieLSepVmVI0FTbmIt+MPpPWjKvC027o98uDtaU
PkD/yU+xpSEz0Pp0UdldfubW3JxDYq+XI9kFmKnwVtQON0xDH3TU0dp3d0y1DQ70J9FYzjbKPYMx
THWZkqnbJX7abLKqnxamww2rMSW5JOzWfcKcfykTp1kKgm1lRzOpcNNzwch1tMMnG/XnOkm6YGVP
DUxZhKL6pG2GJJ02pVksrSCpD456sLhUen199GI1FknHJ7dwABoXLz0SoXVONdxruQOUDue8KTEA
FKnZnPPszZvM4oLV5eBlrKtDQ2SD+9LarjQmuIeEGIUlZRZ3GSYU7kPTlktgTj/skJheYsXJfcTQ
gyNUMqoS2s6xqtPkxLQgdY/WgoynfQUMEgsae1jvv9kDsZcaZpVNnHrLRAhjYWihuKtG/IHo/0mq
TeMlCt3/w96ZLNltbOv5XTxPBfpm4AmwsfvqW9YEQYokemSib57Hb+IX8wde3WMdUj6Kc8Mjh0Oh
LZJi1d4FJDLX+tffpLc0PnPUL82CmqAgIt18WYlefso0ntpyGdMT87n53fLUfu7c4dGy588OB7aD
gXvoD3EovI7Q8Nh6gqXNL5Z2ly5r/rCuox1Ir7Heu8EOqhl+U7OkR5E209GmdYWSrJzzAIW7qBDm
VKSjLnnhXGJ84d1Rs8/Eh726i6bf/3jx04KiqTK7Y837yilD8zIVkAimtN7lgku+Dr1xMy/Lrh+a
92oxvSN/G39whENB3tfzsSN7be0fIabFp6rylwh70eE5M4zkiKYQWjoXfp7j9exLEkyzpH8ys9Nk
esutqRfkHRssBJU4QcNhQZZmWlZhraz7CV91qU1uAKO+PeT90l5+vIwoAuNBihDo4BY40LzCIN1Z
zZNAlR20eTGfpZXsjdyxj1krMLvJEupjZ5huU2xvcy3TXpLEtwIcy7Wr7xIhZELqRMWVR6trQKIV
9q2VGO+VY364bldcna5xd0NmpVe7K9S1b+tdaW+lF0VGsPipvuNdVagXTX/iKrwXpUEae7BQYcza
c67idUerES3lXEeoGKowzfp7nAZfy8T41Ij4BDMowC8rMFXfR2PshVN/NuHAHnwQpZn45WMxOs6e
HM7pGSu3U5NnKAYG245akX5XFLV9XscXnPZUWBmFyxC9qwkfcN7tLjkMDEgwZTACMRU9LErIDCKv
j0gl/LNuvqnFE085KcC7VaRyvzUbA4EgCN3LV7VUOzE3e5v03qgy1BghkF5IMawBHIbGuEWN9K3r
2jyYcgWbue/7na2PQ9TVjcU4O38VOLZe4lT/mCzaI9NaisuC4HKAY3sHs4RZWt1dLUdyybeXAq1j
ACdfHjx0OLtuHFQoRq++KQcwX1sjedzd9GDESWsNb1EtegGrmd24dEX6wHY93U4CsmGZ3+arC/90
nCEr2OrAU5zN+NeilSi8+JBkpNwK4c5onVu67kLMh38NU5o/5qF/xglhmln4UGigoZtbjvbTqEqt
UoFIISzqlmw6VLFmH6D5YmYivWNOjs5jN8ys/8Y0g7rBxt81KxpLq9otsjYo3lR6Ay5/zh4X0slf
3HwbBEySb+R5pyV3HFx56wEhBnBV1b6ahdU+LobzgUOLz21eLIAG/TMicH6h2XhKrk3/PLHR9b4X
Y7b0QtZdETqqZq9ZbFTqqZqDOX5BYOCf6xGHGRKTlokkGAv5zlp2cyAKKc8DknxPLYdFxmAC3XKu
ytkiiByv6Tg3P61SctyI5CJbPdmX41BwFr6a0m0j2jfGU+xbMOXde2W1xC5jjnrGdjMLioygAKTq
t+3S/r6axpPKdU5nl/TwVuHbqifGwUyBUr3mfli34URmXFWHVrDw9rMtl8DiDY+KwppppOBw6dsv
+QwV2jJ7iwQQCBbK04bH8T2NzXOSmh1mtKW/Twgx7kROD9XG+NQaBvwaqw4Tp1DnxqANyPpRRMDQ
/U6h5Aw5gh8FE7hgLKn0V017Waf4JNM2LNqE80rz94PW7jkoD/PgeuHCuPwkPJEd0ga/v7gyHkvD
xoHcb5lY+tII0qF+KEaj2OeLdl69dWHLllZYzkl+IBnnzsLyIWrbdJ+NhUPagLJDe53PfntaWSU7
5CztASeJvYQov68b9p5a6CJKq0Gi22u03WpVS6TMtLnM6cpNLrYi1MDxfYYe7uMVgVX5F6JZwpRW
NeiUbQWexJxr7GV/drPiaazKb/ioP3SNbVztpKG9JrV8Z3RiQ6y8yyLs9NEbrB3GfUiX6ar3iHWe
vXYt8F2fpmjIW27f6C5hX6Wfrb49uX4p4bKPb0tDAhcKhS7MKrGguZnrPTR766Bl7VdACj5Lu+iE
dfcVBw6pyvUmQCVWxWJu/0rvaZwdiiwI/PKADd2QOOYFbiW+oiT+gcZNlM828O8KmhDHmEu3ygjb
ma12HWcH3iMRWkyVz03ckYCBTNv2+6+FWfY7XZkAKugIzlo33rV4GxxX3IOYfFFCmeYYxtp84OK3
+2mKL36v7ItfFm0wJYRtYxWF4WN/LD1VHay6AehaXGNXqzk+J4DsAUx3j54G2JkKMbsYUxrNU4s7
CJASIuL1gW9KMPeMAKMwvGubOwuagv77OHT11dbFBiPNe081+qHUu9ueFPqjVu5FVaBrg5UcmEWR
3cOGqLpEi3TsAlAOtBj7eCyfysvCURvnU0+g+X3vreO5JkHGrC3ruk3wR8+c94kw+mPqqTowtofW
gCQWzT3CC2TAL4LrnneDQF3mTA/SP/DM04frA9F1MoYP7tFxkmh/9rKxQ9LeyRuvpQaZmjtwgvU5
MfQ3AFpkfBmdVZstpxQOCxs2m5Lq0ueVGeCu8VztIHNbD6fOnnf4JpCN0DDYIDocvKNpT6OXGcfB
cfvdRBxshUf7qyduCih+O2NYvLCDzY5DGWGBcWt0UyBLNFqLLPFCyctHM9X7i9Giyi8LmgKtFUHZ
S6gdsfjQ5hR+mtaBQ7YCvLhjnVnYWcKgvawZkYd2fOsbh7KP0y0R3kNV0X0WmX5a8xTL06EkBdZ1
A+w+SMD145JxVdyGsfnqcvf3QjyqLvuDxvd/lzp++CY3TnX3/4gjEQcvE7h/cKB/ZY63tI5fvrXJ
T+Tx//i6P8jj9m+eCYOK9E7gUoeh/D/I4+ZvMNUgj3OO4yzkbrTymnT29L//N9v9zeB/4MGLWaSJ
EzeD1T8siSCP8wfYpuoWps5kQv07jkS/0C9gPcFBx6TLdXDm/3mwChWhzVazd6jtqrBtT8VC2WAN
tJsZ2iMGSRnQemG9/uki/QVRHBrCL3NOhuCG68JFtTBlsn+as1rlbM9i7Qg/a5LpGisH4+9Ve50x
sgWotVDj2XuxaK9lq/rIQ9ALlFXUwZwzi+zKVL4AUpK+E0jNx0albz4lLZqkpGqbU968YFPTUiM3
1i6W45lQmR1GHeDTJZUgevNx81KpqpJNxnD6EGqsiNwWLaOYLZKFEr8++2NZ3WGqUTowzvhm/gI5
oGza370W/Vguh/7SV7176ynHCqX0UEInaPDIIKzyu2adXwoaNXwyQMR0momLpacYejTNk1MqGTj6
8KWuxLdZsne0W8VdU3pnAGvPnkrd/bLV5arSIlSryUEa54nC3doqeLeZAtPeBEjwOCnxJ0p9PwFw
at0qnLcuQNEOYJOi4YDwstImVHNQ0jTgFPuu2oXRaScVMxo6C4ZRcVBt3cZA2+F7vboOY5pdF2YS
O6GM4jq0zodNuyK2vgVfO1SERbSKxTwoBWBtbF2OhQtBUI+j9oLAC+0LvZC3dUX51h+ZW6ekaJk6
hTJvdlUbSMWUYtUlR0bfMzsx3pC6OGGyVK9DPU3gmdprv07YlI5aOLrOlc6CWWR6l9qosvh3yBlV
WWl1m3n9vd+xQK1i+hhidCGw4iYETLu4G16I2br0BXVZnL00jWIiFueQIAy0wbE5PDN0tjyfFbVq
lyw2b6sW5glDIRoNusEfL8vWHFqj5gbJ7IFQWvfd1kBW5UoviTFowKC5CnO/cTlS6/XWbU6i6vqn
2YarvzWlFt1pu7Wp+dawoh8enyHUrRFU1Pg02o893W2xtbnz1vDWW+tbb03wQDe80BXXs2nc1DWx
6hB4MHHZmmeYWeqhop92vLg7eluL7Wwd948XYcfYKtCI0zqgG++dy2CrkLkalTXJVUjnnbPONT3n
zjwdEVcey63J9yCSTew276JbbUr4OH8oAV35uvZaFu4ThVd7jcEN3A1AcEESZKd9XjZogWyfPfvL
TPcO7JBvAIS2QREpmIQLNjFsIMW0wRXjBlzkG4QhwTKIG/NPxgZv5BvQkYF4JCnQh72BIPrwtdtA
Ebocfz9uQAk+Bj5WTIAnDihKZienmKShoOOtgmqDWuwNdElBX6pam4C8bH3veDXwP3PYfTKO1mPS
MNduFgZHzJjPEtvY/SBwIZPOV6UtJ4QWzjnF3gVPC2y3+ukMSgqZQhsOlpV3+4ZRf6B3b6nRl6wi
qR9Es33maT7HCS8tJuJBk0+w9Pwsx1QDUsHS2M/t3LzRP94ayCgoV4q9Bxk8EfY3e1WnYU3UxVYF
plq+10UsdDfsNG/BV8nvw7hNQpn43v28ZsMOuGA95tNsIDQESTfagbk3vDK8tKuHumQM26vM+shE
cqcqfU9rnYZZimF3PKcXLPN+b2fYqHZVMg0jqGhZHtPZcfd5YVthQx7ovvBAl+oZLMowWPJJ8zsI
32vP1YrS1IbAsJmR7MEBRAAt8+K56lBmVuQofOIFzjpsggdfb/E86aq31jIfibNDBK/wFnLMptly
mQIKwleCtw4mzeoVS4YXvfXjUM+d+65wEgo0gZW4zKi/WNPrkQy4ZPRmWAVMeD0bqRwSrOcC9yE+
qcyeyGTlonkPiHJnbAcAd5WV12ddsNQyv3iXNgyhrkPquApTPw8FCAk3kRQ7xvSA5paz51js9iLe
8C7H1rABoB0s/QX/I49CykNQKlNSb601uaBscEJ3sJaw1E4CuSZIWLqvl+ZraqUvelKoHdYAj6lM
Ewx5p2XXjoishUWDZYqBNg+Oc2RapYENepXtF59mrPCHQ5JY2A5lBvCBSQDGgCDCMzsskZTVRSlx
PAc389BeGlAI8d9InPlbzNidIUVHNzflbB+DdtVWUhSZSCWhl7gFrh/O/VCtxa2Hm0IgpcUWm9un
oUq+VtfSj3S03Gx+KvRzxP0TBoIQmlwS7ZijI/J8F/UoI6qPZx7zh8LU27BDkHFYHPU0ONpLVzy6
5e2gmF5bHaJJV9KbDVO5BjGkyixxxyAz5zwqROaCuw0fSaL1QVHb6V43kw/uRg1WIQ0Az9g7tSPn
rias8rSk7WdHCeOwiP6TOTttCKrxDCt5uslRb2Qb9kNCAAYIaUnkAtIPpWSSBJXVXOin+33VKf2Q
ax9T2jdBwe8+1qG831js2H00ZzCF5pxgiLirV4E9WtJfWBVYC3G/b4j6xihg0L77mfAudOVf8dnq
AgO2cY83/zimV31cmc/E5PHluhvqDQYYffq+ZMkjcmXt0uLR5OCFdzBz7yMupoS8GFDS3Gnw+Cjs
+joKZLKSyTz4efMZS7lTOqYAvVNSRg2Di6X6QBf6ZabnkXX74DYsAXgM2VhyS4sCQ8alf/DjB930
MPEQ/S6JY+ZL/hfVx096n2nge3pDZot/SeJhjqzemK6QinZdV6y72bH3EC9VkOE2E6rZvOKQ5Ufw
dzA4u8YaXTrjmA88DkWqql0B8yMwayl3MCAYf0zMHhHs6MQsIDlEVTEkPsUPKvykfGvy/qGEXR80
ZTLtzfgq62Y8U+AiXp9sNP+kPt5lE6FhZUko0Fjnl8SzOJ8xFHnIO1h2exVjBSfb29idi1Dm9WFo
GZ1iTvNWeFJwgvihqotXsERxq2f4VC6UBY0x3BZOHt96/ISYUA0VvlyLCNh4d65DLLRNssEuxQIy
GHk6WdZnU9z5tOabb9VyTKw8Dyx1n0NMwm1rCGvPOxftZsAYa1XQ2AvOSvhH+hnT7txamGgOGOuA
oE7kZwX90k2n2KufXQLaDLf7UMbINNJlbmUQmTkVwxMhIUjKgY7zOlRM+YI2m9ZouTbeArjZiEjo
bAxavmx7EMyAGdaHmxomu/0QzsK4ycgF3fsGcSaZZb3VnvikqRrl9u+m1SUPeS07UPv4sZZjxVbW
mzjFDOcKD6nAKJYsGJ3lvtWhsZtJMSKhci/J6H6UMqfgdRwNbgs3xDOnI2hfG9o1VDHJVHITu3sb
uavElimA2cJx1beRRzZEWJiGs4Pwexg1JFwpBpF7Bs+nylk/WU5h70AV0dVXtMRDPmIigpWXVkXK
0at9seKz1OhuB+bKiEK/4gP62c/d8ehqD16XeXsttuZIzlakT2UIsY6cUeubj+3DMYOFGDU8t11O
paizmQVqqT8Lr38XaUoW3Nw9ZyPDOlfmRIxuhDH4pOREqeG7nrGNT6sTByaQOt4Q8lsCOXKfrKcu
ZjKGS0DOEM8s91Y33RhxzOaVgwFW4BaBL8+JPz1qJSYamXBvBt2i7orFsk/tNChAD3q3PqgRQMWm
Tcm2mnhppjpwfLJJZ5O9b3DEp2XZe/2kX3J9+V30VTSAmAe+009Rb5AOWBLLAa9/FZTJZvedAEf7
kmW3yPnsB2GAgonsuI6pvXO07ouBphHPw1ruZrv4lsVle/G4jfDZ8J6Mp10MeTSYcX3co1rob5yY
so/M4Bfpw3Foau0jozwJ89h9rWXZBTMr5NA5+bPU1u/Fpj0pjd5/QGbKI+7wqLUqPekK7xZrcvZN
B63IzNYOPG6W5x8vLbrJwJ0TE5Dia4yd5n5y8VKxze5guw1EJiifHKZL/6FcKC9ZrL/XMveewPiD
UffVZ40qGrkFOVCWPn1zB3cNe6ZZd7HQzGAo+vhg4BWwzyu2wqwdIr8nVnCmSN2bI65JtZywxpOv
uee8aumoEcMogUqh3+4UBj6oinyGv+u00RnzY2+bIoBS17IB6yZu68V3w1raQ+nXMeyuCkZENY0E
/Tb+jUpQ/Fa+OmNsx7O/OsaOoZ1A/F+Lm6VwbxV97kltf/SnP+c5vfF9CyLCPLO9ZfA9JkiDI7En
hED57XVyqg7nTswKkxSsakq6LKjSwj92Wva1Yfp7GGbt3aq79N7OPmrHYsxSLJ+7ARu9H6X8VDo3
Uh/kwehGN5xyLT1Zs9mcLL3WL7H6mpLztS0+dXDx+dhz2NmHIplSGiZLnKWReVFdJ2fPkE/IYYpL
7PfPNID6ZTSb7EbgLtQIq7gw7SwumUw+V4bILjK1ulsnxXWVDgTyjFH5xwRK6NWcsMPtR+9OebB0
0irZ6QIjLnag8gZLJm0KcNPzqUJQ/i0S7FuT3UzSa3XTdvJRaLZ3dccOHzVDfbF0Z7jlveEjKu17
7k0v9NnWfrS7jUyZv2eNys5Z0y+B72qwKKDHZnAOo8H66HKjfaraQ1Pr37pmJL/MJ/wUIfUXPlfJ
mR37+aUcnE/SJSYSl8Y3KVPttnSM9bY3Wu128hydhBx3ha07jOe54vz9AX/8fyTt/+jBQNIBqWd/
Aol+QdJe/+f/aKtfvL3/8+v+QNKs37B01qgZTLy4GSwhE/iHtzcAm+VoGqoxDTyL9/oDSXP037ZY
Of4PmlhsEjb47T+RNO8319fQG/LZUIIjtP93oLRftQOmwzubJhgfWB4RFv/M3UfNPqp0NQUGHolG
8zoxR/bTC6Lfdqu0b0iqwpumgo1Qdjhz9Z0WWHzL8E+X7S+wtV+Qte1TOAg/NDYE29F+ElSlhbVO
Bfx/ssKAhDBdATBT2DzG5fTS5978NwqfXwBEFEaUyzD8fFPTfhFuzt4y66Wb4x2+Gtkxo85NiwVJ
ezc8dXEyBh5j2V0tverfFXHxvnTxDopfMhxQOPzzxcZ+gtzQFWSv1r/PcKp2RVbVRIAZH87gXgqi
df/muup/9ZNyZ9HPu2Qjgu/88zs6mmnh9450AnAtWofNSSuPL2BAeEcLP4Tskd1kkjrfwSEzGz80
DqJzVxufRyI9osox7ofFLsNmvCCFP1Ehln9zSf7iA3IltiRXzQUY/hlTNefMLVuqul0nyWnqWlrE
sRa3OZ5xeAaH6yofIQc//evl9qty1yTTVdMIowIXAOP+adXLdV6cVIpkl+UNoaqNuPZrfAf9r9xh
0ARhF9+wNhlvvPQTQ/b6v/Azo0+2N8EOfd/Pz5zZr54DcyvBciTf5tq1jnlaQSualLuEaaATYala
/N1S+EWOtP3MFroaEsQN+JY/LwVDYAClNVBCddyj7creuQBQwGPOZ520mjBvoKjrc0LTwCM/V1h7
Wism6fb9umGdY1rTjeOK9TcXYxMH/ZkUoG0fi4QpTAAwQmA1/vMKLfPOGAavgFibdQv2aO3mSSJD
d/LhXUzOvbcaX/su8HoI5v+FVcDTSHwCoiUiXLaP9ifdUor2AGSzS3eNphgqPpgxtlXzmw106zRO
txtseozFBw6b87+5G3/1U//prb2f1PBKVzOBjLy1oGKKJ4yuzUK5oRJzuGLUvUvxqQ9w3kV4I5KX
v/m5NxXdz5fcJjzHNQl3weL6p93WgiUnceRKd2rIK6RH43WEtbfrTOcK+5LKJcgT/VYzAXdcTNmj
/HtTM1fRevt5Es59HDO1Xlewoq5L/uae/NUitbfAUZscTuZIP12XZBoSjyQjIJ04waR8k0Ss/gy/
KK+mvzkE/uoWoJfTHLZAhGPOT2+Fe6Fm5uuQ7ozFPw2DKbY2Jw5gLlkolbtb5BA+ZEjrg5a3if71
LfjlDlhsvHjjcLTzH86Cf155jJ4aP1UGdE4n76Mf0wUIpz0Tkovtehq79eFfv+FmlvLzXcdlApcj
m1is7Z+f9ek+ltClYNIcmmsKf7pF0LOs6nXTB6Se+Aq6+BmnNEh8UHObxpc7mTTY/ss8BgTMnxtM
Gw85ttJB7fSXblYP02A+zQh2A5t4kr1ePZR82X6FjhEgRvwmSuQVY8bMaeyQk6WLgxer+9lx01tV
J3e6tN9ka3HBR8zCbQ8f9qxPo1Kf2BL9gd8OACKllgkY0NlNUzYfiPjjqPb1dwuCxLhkt2WZqJ0m
JKh8mwaT1+Pmpi19RJP40RuRjiPdabCYmgjPrQ69CaUC2+pvld2SuWksuFpic2HSDMJC4Gcd4ONV
ELTOHo15NCBSQ0YBEpTOQ+SWmDdm7RYr0N85FvS2srvkaWXeZGY6BsNc3GZA9z4KEdmKft+kax6y
aO19b+f22U4/EeJSnwrD/Y6wotwPBie/EfNzguFfaWKaqEkk1FwvvzNc+Z1cOAWLDd0EqOIkTo3B
MMHz5nBJLG0/FFazM7GB7T38QlBMHRc9Rcs369fGjWPC5OGJoasIV5n5xxEryrUZ9loCcTYeU3/X
udaNsSSMCH0E3WaVomQYncBz5+9zt14X5oVwLwrr0Ey/x6ac/uNxtJO2jUybby27+NuwFMc+8V+b
wdl5o+cdOFGxB6Xl3LkVZwW/uK8Kxzh2QxHDfkaEqvflvjFzJiwOeI0tkOOlqWtGGM0957oyIpDD
HUrm+bD4GEaiN64CKlTtkE7LcYbnfNGaAa8+OKyEn8FzTo7SM6C9CEo4lw8a2kNTkB+xkaBwtlDS
gj7op1hS8pJQaEWzqfLjGg9H1xTVaUT/geKx2/UaVHrX9WLsFbX7uqqgULQnWRUvKWyMfatuyPtA
DF6u3+Ar+btkdYl/gUbnoWEKCxi9gee7VyVwNu1KqNQIp5e9tjTPmtboGERbTeRhttFspW2RHlBX
kW7heBctmRVoIR4iPlNivYBGniZVVJUbhVgvr0kHGjjaY1TpRnVwalrQmLjAQchTLe30iB/+3pWD
OvUaFvH49nTTEauVXbKATo9+glF77clQFfNlWfrXXls+Szl+1b38QWfwd5Z2oDRhnJskvVcddJke
J1qU7Zpk1KDf+HXxFdnMtGsVV95bJHpdkYdSNFlIRQeRdewIafDic7les35AlHCl4R1Do86gQ6UA
ro7BruqYLiE1YmFGzVRzGcTdbKdU3FNF7LuR3BkW7XexQcxrMz78qL8L2Fu70armMDGSM+sY+pVV
VPtm6YnVdBWsFZW2Rx9iiqirvf5elnBcFMqMrBbuofONJbLs4u3H+iU2A5wnT7pwmNF/Fub4aSkz
5iwD0TPMdYIuJe0m18kCYEloW2zxOIw8GiJ5GlTVB1WWhlO11DvdHT6UPVC2u8z/8k5DimbYp3ia
rpNFzWz6Ck4XCsjJnZh6kXShYQrd9uYxyfaVmHg6oHAjz6DRKTqNwWoOs/jH5XKXSj9C38K3uBsQ
6Jl8LKXe8JghD7pYP82V/mJTJ0pLeyMFHQAvWXr4NJ12QKiygc+vVZXOuwxBJZkFHmomhydOmA5W
qj2FLr5Op8KU2sFftSRAcgH/drUep7F6BwUnVc0fP+P6rB8xnoSJutjHeGysg25z71c9znbN0PmB
nH25N8v5E/pLFaZTFYJ55tGPFe9OKDdHdo1qEB+paN8skY47CKcQUi28qHEdz/deVfDgZyR5IN4M
fuxKm1x29XR1WOYK5jmQD6bNa2NoJLjPZJaJmqiKEl3fGuPng00hRr7jNkbN/aifUeykujCidfo9
cQZkiVtdjd6cM4yMa6MCLJ89ca0aF9Wyd+/HA5PBga8XnXodaRRYKDoPdxXVZCegPMcatC95YiRY
HeDrsBFBnXlAQuO3UUFBcahL6KeLuXx3F/KlC3MJHfDdUJzHWPTn2XmfGI0fZgG/Ht+t9pQ4pk1L
yVassvZVtTXTIoxuEsaQkx+Uc+uG5VbtyB4ja7eBNim7S2yr+iCmT4saf9eG1cHGXk7YTVgvjLT0
wwj/LCxilCNafW/n3WXk7EbwWGLZMXO7Ic9UiKIYKXkc5ymoIhOgrtjBVoNzPRcCoQlPaVJmxMNY
qFpUEfzYhluSSC9jLb/OFQxq0q9uu7mcdplf5/uu1NAQUxWxergolXdBmIGnniCyR7P6yNSwlW7k
nAfCfsO6DZ2+XMlH9LTbQulYpCTpByOYKlgct96tyz0mvIinGsk0mwiLtrC5lN6+Vjj4Mm9fQmH+
vgjzuLQ2S0SXOQyapA+zjariMsk/L12l7XFle1cEmpxZb8+l7Z1W5hXHhkDpC6fH4sioTJ9cq3JP
6CMDaTrpo4ln7qSPYb1Q+zeNuC8zycask8VR9FZQeojjEyTzu9FZrWiYcLVf9SJAW94iwEnNO1W2
RBksFUOBvPpqE7NQLevNWGYPvqcY6NTyW64sfI7aIT3PfXHKLFndIUI/kuqswaKHv9iTix1VCEzY
cu8731c3cMmnm8x6NuT8gPC+eW9qsrZnq31g5xmDyXfNu74Rn3LRMpaSzhVKLlTU4q7faxNiKz81
3Jd+mjbOy+Tc8JMWZ6vsyPhY+w+HyGpCU5AAtSUcfr/DUlpCsuW5zNfQHCbIwV0b7zOpuvuqqmci
azibaiKa0fSTXY0fh3MwXeFup4ZzNGbdujPKHokDKyxpFoecjSS/FRzI4K0ZfeboW1fHue+3WmxE
0oVXH6ZEsVsyzsgvsq+/wNyS3M9cP2hVd7LwyDs5Fh2XqOzkk2HJNVzdZGKz5Cks5p69mPrKalPt
QTOyJ7NJI67wsRIQagcT+oa9dgqOx/hGvHl29DGjvMadmE+Z0gglsfFMGSc/GjiFc9UmT3bzlilv
ukB6O8nWXk6lXaIXJFoaOq37vswTngC4pB2ywg3c0bV3HqRQJgruesPw5I+XcR29fTxhe/Hjz7DN
R8WuwEwymNEo9LUxWpeiP9qaTKiqDIP6KO33eTNY9z9evBmPXW1MtzkHYqxgKIV2ow8oqmb7j7+y
0g+detEexhF93ZiMn/y0fvbrDt6zWJ9Ri2QoutF6OrK64BdjB05+b+EKg9so4+JueWBOXB+tOa7p
MtP6IrFZuCSyqS//+7dVo6HMck52pde7cSI3baJRudFJ0I57COAarJGWEPVlFaduXS+91/afSGMr
kJYXy1NmY1xtIcy4Tcfi2chsJPRDdtvbWtjUfn0/FROJZb6wL6XxMi2uetMnamchsLjI60G9WbFZ
HNusriJtPo+N4X/4iCvmcvW/annMxlxazXOPIhQ9ZJsEdVcst6LA08qsakV2CrwtzDSSe/ynVoZ3
IwQoUqwjYo8Y3jeVftB9L7l03kYxK+prjD81iVKdhoZ+++WPl4VjN3J9/97cUAcpu/536A5QI4r0
Qy8mIlhjw74QlVzcsdcMYe4O6cWCUROp6VszJU0S5HK+dRO/+bCMtQx1pzMfB0/IPaTk8SpBps5g
/8shzavlHtfNBEqAab5ViXMSdX9Z88y6s5x6eraWA0LK/GyWmjojmNPDtceKszCplFDFX9LKKkOT
KdFNPsfOU0fEUtHLS97l6RN/04A07mOJX/HJIQaT69LFO6I6zL2eEB9gkxGnYTt/L7jiRNFYa9CQ
WgfLISV8jH7q1fBm1KX1+Og3tXyBFf/jT5Mpc++mPH/FXdx6VZ7FOzolsr3tt8vYzIca0nhkZ671
Kv1Z4xwu1qMyEut1tN1l03JYzFNm97jE7hNUi+K1nQS+8mp+pK6qIhxV+NHyL4QbfqSYfELEx0fG
gD2/BQ7sen35YsXAQq25arvkf3F3LsuRIl22fiJ+AwccaGvrQQQQ99A1pVROMEkpcb/fefrzofr7
nKqs6qrJGfVElsrKkiIIcPe991rfqhIIK6ruOVZ7+bqTQWmHNPNIihqpudLeC6wm36ppZLE+dZe5
ZXQpbCa1BpIsV83yfZBYcr9YJubFwfScdYLWaMppMoGtf33HeCl06RgwpFTb5BpqfFFpIuDZmxOv
CfLkCG3FvmdF+y5SeqcC/VNmaMp2qHgScWIyvCmg0yRafA2cR1h7kF2mpDxzK65KNJdTBif4wCAK
JZ0ewlU42c9vMS4rMbdMNoPrTIwBdIKE+kYfPSYOb5mp5L5Z1j9smSz+MJNuw6j33BAO8Kyl4V0Y
KYnP+DL3qP3MH6Yc/AbW51azg+JYpPlxkCGDe5Eo37RIOcVjJl4FUoQtDUr9YAbhxaQrecD9fG/F
SbZtDUxLGTLtrBWPFuGNE9Mpo4u+yWS6YDI5hep8juf2EbkD2WABJgr1M8s4R7H+n4JFfXMSccFE
Vl0cHcCF5NLbWtruoxCfQZRmp0aou4wEJuRzRo9XxNiP8Gi2zZA1Xq7ykXelg64qSQgQH5HB83Y3
qpHv63INBUoK46ialbVpbarBZmrceQC8bhoBx2al+ExKCn6FQ+Oc4+4WdB1yi6FfN/VbtLhgO9Dw
bYSDObNFUL/Nk+hkm6gQ0Pmg/SyRVNoKpaQ+QfPPO2NCJaPjT0ZdoVv414s67OgYquCIJEbvPpKe
HjEY7+m2RjTdtm3fEb8px9pN5/GDc9Z8QWr1nmOZFx2JSmNKPUbwAyo4Q/Vik7p4qYpv6ZI8FveY
pcNjoBCWQDOzIzekLFAX2OQwteHznBrkOVqrJ4Q3U0gL5Ap6zl0jjkYEcTOU0d5K9BoOoP5YDvgI
kw5VWIB8cLNOoZi5LglOOtzK0WtfyuAIspPMODXQPLN+HwuIpKEec/yciX81829dYEssozwVnbC8
xiivsywqmEekeerDeKaDbG9VZuf85Ong4I85qmWxC837CC+4n4f4WKkg8d6OS3kUY3KvOy3Ww2A+
TEWIkDKcQEiFtkvKAhLfGjUGgrFoHM7aglE8Nyndpcaa2D3aAsyzGYmFA3f+kBaJswv1nqwGTERb
y5GfxIyAcMWbl69vGce8q0dp4+L+iKY82yLG/N7WyadhwkGNkqeQ1AiSVpBfVyDVlr4g/a0GnJJl
D5YWDJtcLR5tWun7qI5uJ0FadIVqYDtWuW/XyTOHkLesmnCBDskuRyIZh0AwtlKm72FVn1o9Ohda
KjwDR8UmQzY8jG42m/iyRLex1RYFBnOZTezkTwqhcZvWIn9TUcaDWgUgBCRNE2UHLe9DXUbQNcOI
D31RNnYUz5SfYF1Q0jYUItMpl1NOUBT8HibaWGPaADdNd43a2Z1WvrAWBmyK+sVRwnQzduoLkRas
YOJ2nkd7K41euJWsbiSmeaAjhFomS3A1ZlRInJuReMcdvq06UE8p2u0uNt46Qnq2pJB9i9GThlM6
QabJoi08MAUM0omCEXd7qIkt3ad3Ja3u1jdJJf4qg0s8R+T/EH+7jIRUxaLYY7D+oaFw2LWwgWlW
VyzaSeqZyIs3BL2hFDNh9JLKk7Q5Yl1MeYAZsc7ITdpCitL6DEGqIrnBE5piUc9qdVTt8bkZl59B
v5DmgmCs7yWrnfPJ7DbYlJoNRYa+3KY1eEgt7u500V5ZWJHjCyM6KCFCuaHWTiLLGpeoBkrrJa4v
lnFFOzRv9nrJ65gj57Erx7MMaDs0avHQXTOjB+iQOa6ws2az3gu1vhDDIum7DazBxB25DXyxOBN7
fQ5ATAdeVnV3YZu/2hYG7wnlNQKBLHXRkb9WSWg/xnp3pZf+HJTzXWtVlyVD7gayKwKtbnGJ23Cr
xy0PlZHuK62sfZhRT8bIyhLRZ0TeYd1Ltf45Kc55jNRNAikMRPGe2R8Cq66mxMn1B5nK+lAWNlHH
3cuA0+vsnLmbgj0gG0+d83PcVspFNS1CBoVQtvBYCiKa6vpQaHbvEhM44muKKpdsH8xNcngn17bc
UhqWB7uc4XyVi1+xCcI15FyCTtY+B2EVra+A1JdAya7OTK/Urs5ibK59Owces3OAkJZxMtLS9kgQ
fU6t5ockKXCnNCVKKo60yikPBmrUrqHvhqOw9X5TUXCAr2MyGW2yGWDb1BcT3VBoLdcwIhOrHMw3
pyc4B8eT7o3zex+Myk0k9eiU2Cp6/hbqeRSDlI0V8qhJ6EzX73gq/UpBNdxA7fGq3hqBaSOVDQHQ
X7++YD60T3OgcFdjGdv0pFXt5Xv/Jofefqi74kdpUfaKump3XNz0WOPzdwOCc36L+Uj6OvKtiVPr
GEbJHfPtwa8apYWB0hJzBZ67ldomaYDcJGfdCGNeYP691OkTq7Uy3Nba+Cmd5ses9C36cRUPAIpO
r5YI7tCxZQfVgsgRlc1NW3uKVaE/myvxkFqGse8Y/BPMa02b9U/onSsOCn2+Q9+/Z959ZUyog0qi
uCcuyKBaXFyRprQeavblOC1QacMe4sxIy7BZAJQ5MMSm6Nmssw85QJhrlQX9X6T/rNPsqZmgetYp
Z+gR+Bstwt5n5WcPz17iqKk4fpQ3U5E/2VP0FNU0kBJ65CmNKt/pyher6NyhqdBNOoFXIovx4lJC
JuHaWql2WmSs7kftBbtz74oq3ptxEXpisE9BQwChmSPENxcwOb0uFIRhVBh2H5M+DZlhk0TqblQz
fa84fbNJyHjRypWgVzuaT442qU0Bj2lvnMCzPWnmcG6nVfWEUZEneb7o05JskAef7SJ8wBZ66uBO
eU5oIr9LU7q2yd4C9Al0QNV25RQQ45c9TSL3W804Iy+8QtwpAbCuokjNpNyi4tcIoIWmuQqUxt3M
AUZXa3Xf41YxpnDeS8U4zLDHthEPKlOlVXIpN1gU5ksmRLHlOTkTbGB6llh90EZIb9YkB71BMwEG
vMRPzDCo0ixP6zmksWbMs1NvrVqTPmnHCUMQQ3EtzYAZEOf6IZY1Da1EpseoqPdDrp9Fgp8Tatmg
ob1KJ4mpaXijZaFzrCM8HuXXGZyNzqjy5CzUpW3XodBWJAf+ejkEIEU2nUwViqESQzI2fBGaz0Yf
nkt4sZsBAszWLMsfS1jSVnRuApihE6eG9SONtoLlcpspRLamo5+njC2DoYcsC6BtuzaJ/n7GZvxJ
xWLoHJRUG1Yq18z6da5awX0J04g9dlHL0dMi642VepcQEnap18drNqZpWz9hsWSvN8vcjZlJoz4D
8Kf2J61QKs6HBjg4iGsexCqaoPF0n9I6HuCIuvNoNp4sccX2trPlPEJ49vCy/rDRJHeOo9T9nG/r
lTkSmYgLGEAhz0v9YjS3VUJMlSisj5ImOGAb846zXOEa86mlYblR1ADAAgnKUqe5Hg5OgRUcRdnX
Bfr/KyF7Jpez+vgZv/6vcGMSovPlT/yf3ZjXsmneyq77KP5gx/zv//E3EZkw/oXU64uLS9PKJp/n
/4rIzH/h09RMR6JjkLbFQP2/NWQOGjLB9/8WjknzX2sIjA2AwWJ0wH/5r/98n/4j/Cj/LdBqf/n+
96k5X7KMP2gIQEIhaOOXop9Ci/arhqCTQ1YxsmKb4EyJ2HdXr62ijoTpJSZVtOvDg0ZCHBlbrMGr
kxuWgGagFv77h261m/5RzICIRrNWZjQIXKb5v0AlkpTWEhnRjacNwjebEKkzoyuCQ+HXFNjF4h+x
gPnRRKNrixluCiimDtPVRiMyuB76B0b8LvDYj6xp2ZtC+kAgdKkOaHOCwWAmSUuj13AG8XOVBRFw
WzLE+Yd38ScxwioFEqgCsCmJP+P8HQtYEceuBn0woSDJDwsCY2D0p6yDLZoGbByhNs8bJYzfSF/b
coKmGzJyOKu4xM5VQkDtWeboYCHewD3BzO25iZJD4NDBVAlepSvHFNEfKLqHJfgmMrBuLda8ry9/
/2b0v3ozSDegadhoeyz1F2VFp9AjS8uio3PYAvHIaCflt7pxo4x0XJXPmRSkjWlFYMhoUKTOK7Il
IIfBPW2Tp2Kmb5tXr13FhpvGJfiZ6vs0zO/077yZLhrSBkwq9hvNNMZ4mUfTc3WG+ut4tk3iH3Kk
BG+r5ambq2skAMqYyvdOUNDNRbeVDb68prz/+3esrXf7L08DYpU1ssuGa4LQ4o96jkotnBJeJE9D
aH3L2N83ua3TQEfpl+vsYDgr8dk50aaFfePYOcyw8fsEhI5RRPLQDso/vCCx3vV/ekESSZ3FfqSD
2PjjC8osGFdDUnfoKaaLvWhPjd7vu/6K+vDFCNobfMDP65VNu/57B5Q6h0M222ch5pu2CoCGzNuY
XuPQyhWPdo7V4G0onX96lX+SpHDX89xK00L5pX+Fjf1egBUbqhFIkXder1kvZl2Q/TWZO/aqjyiz
dtgtcThPn2pfYCHt89PAq1vDUaZ59JK8uo1G8962mbQaBy3HCT0Vr62GbvXvP1z9rz7cVaMmCC2h
OWywpP7+VS6G1lDhRYy2iugcOxwJUxioTq+zzsxA3Do0SsZOGWpoto39acEM3KSacz+xscZliRNG
fsYj3SkxZD7sZ2CwuD3AbB2CKDqES7cJCMbtuTOCoXyyIvvdCcXjZPaXRKn9cY6/87C4mhO9Aeq4
2NM/RfDYf7WE2kiRaRiuj+uveTCktkh1hGnplfMxEyXVkCGfcPfGm5XDMa2HkeBz5vA85fehbUFv
QmZP4LO2GRJq5iCGaBzFd5aAt+EULzU+K6a6+GhIl4hNUFPLUWGQ6QgsoiX9KbQItlngFyQDzAk5
HK8TfeKycncyRp8DVL5pidPYThFTDu5CWXY3/agfxxEsJ0fbHvWN1Ok9pw+oLC+JpewMPHgbnLxb
NEuPdi65o6I3tavec2yDnVpQYwTAGFMEAFPdfmvjMOKQG8P1mqBgqT9spT9bWtlscjaMZWWq2QzN
Ow6ZG7Q5tGY5Qof5zn5gMPEp7JdAD94dhrBbgxIROSlGTvlih7FwtcI5D6qUG3btecvoc2O10JQb
mw5Q2KRvdGz+/v78Em79+qyzGXNEFsTzQUX44/2ZdKVWq2nQeHNvPQ3S/pwrDdUR3W1TfeJTR8UG
3Gk7js7e6OtkW1jDsM3iU9qFpdeSSEcPtHJRSgOQl4yt6vK2q/CaU03Ya6aGpU8PdNJQ56ID2zh6
fqrgLDHA73dxy2eqAXKlR7ttzOpnmnUfei9vAAmup0/kTaRDcv7g8lG/q0XwGTQHbak/qfLvnFR/
MU3MvixEoan+HMmVCQ24x0YsfLZJat31Qtq0z+1leuuc+n6kiWNV4xtoQmp3WOamvi2EJlEor/4N
m/6bE+7y2Lz0B8N4G/iss0o+dVF6NyZwgMp1HI5n/fXrU4WzDk3wWvaGx9HpCLzle6jbflQxhmwr
UJHq+3oC0FPic//+Q/ur89PK1pCaBlOC9/LLjhGP0qTwl+ipUuWu6BO3yPTb2CJkB5E+vTgJurDX
fDF2l7Zo/TRK2dN76x9ehvhTycIK7JD1qBKWxAnkV1GgRdtEjU1w0FawMKBTmG/PQniRGRyCqs5w
VC8PC9heswlcK1HOIWM/FKMdKSsEEfCswn2NyGcNdKY6gIppJiwQlIFOnL7+CjDaQiFZfGtMZl+q
/mZVuJnxrfxDcMSffQwaq7ODj+FL2e38motX1oysu4g3MsWQUpeUuOScNZqw5MHx7LgHcEmXRp28
EBZlIKvfSps/nI9/fx7+8xKKth4HB44MJMxfR/7f7xFZ3+fd0GiwEBQbBmt50oV2mznDvmrTS69U
t39/+/xJNU+FKcmrhKeirSklv5ywmOYip26nEunocErb+zB7qxTdh5B4VaABZH308+9/4V9d3z/8
xl8WGXusamuJ5tJTmsQjUuouVZbX9Y2uD68ji2aboGZfuwdMAOqHeFT+KU7jL+5V3rQmUM5SCOGY
+WUfjuCvSMXhJTTL9GD34qk1Uw8emrXJG/J2GuczmFQdoK+4LXqNHUUmp7mpVZqt400uB9q98kY6
+h04UNou5ZW3hKuzBmHaLXeGmHZMIs7MRVtIWeM5N4Pfcmz/x5vkLz81TKZo8IkEsX+VujtWRvOm
G0tvzV1zMrSW6kHUrcsgh2cHKHES/ENMGNXDelX+uDtw1RB6CyT2hFP9+mAQmQzOZMQXbybYNWsY
dSAwwmM/T7HfGONumdR0183SPOZJTCjxON0jFU63SmpqrNTOowWmYZeFvTimRLxTO2Gfx7FElsei
+szUBoRTxQE8af0o0/lN6x7YOsTRSl6cNrdOxtDZuwX28KYam/QQJPKHNlaWr4/TeDTh9qhsmp1i
9HvgUNIblMz2hxz5x7AI+9gaMXC9VE8OoV3pjO4MzK+JfR2mz4g0Ab9Fu3hQscaGpUovzcGXaE6t
el8DVrGnOwnm4kiPt/EiQNg7p6XrO4OYEJKmohXkuwJzCfbNMvSRF7FltKLG4mussBmzPJAbUuK8
tbuT2o5u2tQJbPPJ9Kq5MU7sVjMAPivzSmn8AFiY3gxQ/OspvU8X6VzQ1RzRQl/ytmqu8SzC85TC
O7Oq2dzmZfoEQ1zdg+rAX1/IEvNRuQ+C0tyLOb8HzNGQjc1PWRYCYkWYMMys9L22tOpvfx8Zbtrl
zS1kYeu25uYZgK0ozUWgNNjRbmVYFzG8IG0h8XWr2S5suH4VYbQpNFiEwVISwyrdBHPmqe6XR1IG
lUuFtqvMbVc2KhtxCCky15drOush2zcENweZKwxwaIj1d2AIH06dyANhiQz2bOVaqnI+l1bl6/QJ
QyNjAjJx5wywuDWbsSI24fyQtN9xZMAniLPpEYjzptB/JMsChnVm5VQtMG2wrrXLOAEvzWKLgXjU
3UGqtJGtuIMVNae20HfFWv3lE+OPKP4wTbLWUUlEO0gHqy9+p4VZDXtcM09l3Ql/Fg5PmCoyeo3q
ty/UpNPWSOJk56mtRnkMEHC/RJwbqfG2SK31e0GG3hgP0cmZwC4RLM9gbnAHhscHlpwJe3aweFpx
33JiuTPTBJKQ2h1Gu/oG8VBQaMHaHvQE3kDLIQvGYkIufWlBG6rT6whS5rKgh7kisZ6K4rHF5bCf
5/yUjWCf53623KRHT55qZsFoW5tcAi82gwLR2NLSjxy2hJsUDikEhnLAL6G56Ij1zdio+nXKgaj3
HLW3SzwXfqQW+PMzNSAaaO7pTRNRk9iQiOLZOTuxQBTYIdjIKniKppmZm9TJboco0k76DB0CykW+
qzH/bByBnFDL+JCzoAzWBuS4S6Pc0yxWX6lV6k1qJFAnan5pAEEPdGQdHL/owUXQbUWrEdIT6deO
2m5oGUEaCmPKHmK+d89Tb5ztMFW3AGxnt5/KVxq0wNp1Zbq35+Wc58vgt7KId2LG2R1TPxTdNFxR
pb3KPkDBUrePNidULzcl5xFNodltnakNWp4mnLVjsms7fpihIoNsckTAs6IlBBJMQDG1/lJboOwD
rdxrtNI9a06/46GqTgESSQ87QslkGtYlBovWd/jgmP8FBdHyU7mPJHemUejB1RKsdYnd3i9muqBO
byh0AhSbw6zudUB+lxnc1LZr+VWSnEMpkSjnZfkWDoyFoSibrhoXJlq4FIFeeGgyw7n/1Butgeaa
B1eyopPTtGKYAJVfTFNHZK+GMQTNYdoZDaLOIKqck8F0KXCWTZmoD1Oo5HgKpLIj4gfqiWN9K+tp
G2mQZLS4vmJvxTYchHcpcQDbUkVeknLa7PP7mnXozqZlgjbEum0cwpsksSO4lcmvIIhuQ2pqcVni
5CnrCuGXqPq8AWHgHhb+uVhsJsx2Z14CSOnBjLgwynTnvhuZUI92c0qX8DMJS8ifhvYytah0yijL
rrKyga8uuQrS9mPCCHBtYtO5yWQ+uOOyElQQ/uIDSL8VWrTvrGykmmm6jRyj5TTH63jBSeHjAGr0
w1Dp3VCqLO3tJPES1R7iyZrwjno+omHedooVXDsF8vHcTYaP0YowpGw4NLb1npGozTwpGM6WnK7T
ZkEzX1TC8WNLDXZZ4oCDN+3m3BdJcozVWdurJnkhg1E/E5QFfMighR42VnBwcmYQPSPXBpzGZWAi
4DZ4EsG+xVvqW3vJ0vvFHm6J31SE3d84RjHewM5ZB7+PCXhv+AC4KYQZDiwQK6S9SfdioWdptI07
xKZ9dRqhMyej0RZ1sM7sQGyjH8EkiKVh6G/YDAdF8oqujhlcabm9buu7OkYxUJnZO1p2dzHLuyik
/7CkAxYF5Z7RYT3Vx8BOD8wTmavnlt8hXMQC/zyO7Tcxp1hlgv6SaoR4jN+Dum2OMNijcIQaF6JF
3/QxToRBGgnQVC2DMKndjkuUnFC4pNAv+480VdGdsjxQ+qytSykLL5oZnneoZTbGHELgFZCsdXww
XEFdIfHZFsmVz7silbh4jtt5vkvGCfD+Hai6xiecCC1fX7tVox/10DCPaKwqjldEE5RdfaxbrqHu
KPB/OQq6vSr9hdyWQ0bkqatVksN6qG+Vqpe7sFXCc8442e7L/qIU8bixkRXMBHFsIh1NRzQKggnQ
DBzhtlTbUX81B034S9kUICR0/bbmEXGMvHycSC6xndvOzt5EZ1RUu8q3Kq+4UM08nhqtPxuNVvtT
hcIIYpM4gAhYVv675k7jgJyoL/Wjun6pJ0J8ApKF3Hp803SJ0r9HC6WW+qFSlpXwNXQ+eTLPPGbI
PeW6ToIz9AxAVGqXCawCw56AFc2lZTDTJ552Nic6nnrcTLK6qyTDPKWTyy4rsQDkATpHw94gWXww
FifFrVzUvm3XD84qhHYc5AUSFgPTSD5DvQWjlGvLRpXxW5TqbjeufBw6O62eKBcTQfhUh4GnxMm+
RaTMddDuFVwaR94P00LWqwZUUFiBpwqbznI1PgO6QoSKR5iBtlPcHUweBV8VCFK0Se5tvR62dNKq
1ilQB5fKhmLpHW07B0h4I1XHWiKqhn2YqTO0Wxil/BtoIKBmQ3JESOkdLoVx0WHzuWkLbSXDplBW
pflkY7/i1AUpBZU1KZ/m8DjNEy8sL6/dEI57XCKIOokECPr4bCpGC4FtJQYCF5FsaDeyj1/GEuRG
VYwnOMOrTWOOvTE2X+2lejXIfduE9K1QvP0MhuW6FLEK+R0voqGcGPZsUjUJd9hXJPIR6zDrSkCI
a9df1PCjpZSOhqn3MYaNZH8+9zOIGitn5tjXw7TpjSHe5zOClVgJXPjn6qYVxAE5mFxzo1e2hq5+
6EvzNAS0IWcM35MpPgiVyW+zcTbdry9Kp1QMq5WMtcY5LBOaJQqFG33CsRKEy1vTpPHVns2bZqbE
rqzDQjAGQsIcf2A/nOMFsAmzzIF9bGx9AxUc7rlXrZuudYlpxZzbjwF7wwZT3udYWHjr7AHtigHL
iCYsYp50vEcR7aUwcHfmKKB0JKTdLQDcoT6bP6YSfhdsKRBEK4epfZ7CkPlIKV71RhJYrjr7ANKh
Z7blGkf43E8gNAvYtZFRNb6hqbcRXihSr8uNyU94pADaNipHwiqwfbObNHJxVFC+cU57chyuVfQy
Fiq3YaBl9yVGDSYZ1mG1VANWs5+aGnBC3fX2Kpg3NlKxf4b5Yl0nzbOztt2NHBNPflopjxF7EfY6
xyVo4p38koBii3Mv7VGr1QAeaNrKGH/EJ1XsgAOT+9F07QPrrXWXRJU3olGs2G8nswvdQc1IM8CH
AE46Jtao63z+X9UfQ4wYQpk2dZPedt3yxB0yIxVk2kwnqoYWagc3vaPwL3vckUzVll06aN0hKBG9
1GbSewysH0Iqx+cwxIjRTQr7R0QC+kRvVC0WxNB5S9ZtTVArwgma9pzMvTZh7Ia2vTyMknVn7HEV
DhX3ojXuCsR6h5YVMkJUlqSQk4cg3WE0ezUM4300yh1i5OxcKM0jGlJ1Bwb+h6rRtpvQO+P6IfWq
VkMXaLuza4vofi7YPsq00d0KkAGJG+2hJDNIWJXt1032STwaWlEghwPFFtatEeZQQgoKzwNYJXw3
ndXvJkdEWMt5T1pVA9rXZyxAFXhKc9ZVbIzNwCMf/7R77oUMS7WbsVKjvEKPvGiWK4YBRUekveTK
JLw2ZPPvSRgqo9rTFZKQ+iASexJp0iPHpwsHRrIGjZRIAJ4et6HygPCtw9gY3sPJECesMbxVU9PI
1QkE4/pzXRlHExnnVdBeQ2mfXkMSErOh3Fn0oI5FXhxRbi8ot2iB6o3AEAURBvQ6S4HT99tBdDom
EeJoo7Ei46iNvMhJ681XPpiWwq/FYbJvS/XaLg0sSoNHDK6vudVlmW3thBe8Vu70m04KnbdbawPv
SZ4M8cheELimiTFRC1J9WwFx+yLiZ3L/BeuERfVD63pt36CV9wcEeO5o9B+zgifEWsW+DGO7TTI/
k9OTeFWc+AAxkt0YFz6F3HbUUHAF4wtG02tEp8vtI62+ztY5zt9U3BwHvW9xB0rkDZTWeAuW8HaB
wYXaZxCbphTniVfKLynfU04edlvgkATgj5rHifdVCmcvV+rJ74OpgoW575Pgvkcz4jJpjwAafS/7
BsGNQSoeY4HbrCqeFZrYhVFFAEn0j7IOfoar7Gmy7Ss9Z+fIkwRutclvAPNYG7zjHYkS04tqZtTT
Lcty1xH4ERVe3lXdIR9TPzNI0mppB+xVRGX4BPqdgKtJSmJm4wCcD2YSxhf0GvHFiNtvixr/6Mx5
eMloUPVquGtMGh2pmp3NscBulGUOEQNFtDVbugX2aENSw9J/r6LI1CuRXQjrAAgfi++RFb4iFs0v
bE5EvxXdc0au5SWuZpLQaPhg9uEgjrdCU8e7+hvewhEJsPMyl+170QR3IsYxhPRzy5KBSitH2hMu
tulN6nSbjHXNjtxoXldY47mjhZFpfXMqtZGL1dKk0JLoNlRrEhcW8M3RrD1gegluW9GVu8XGhp02
hXLbRG2CdpqpWWCHB6T6wZ5Wn4J/AmJy281Xq+MqLQ1DfBjLsIoDtu4+NLFsOeMurM3ljP+Jqw7G
62inw3Vaq/I0JX/LkhJ1m+5Yl1hM+3z1wGRTFnmKQfYofk5UZzElO/VzN6dvhSzUW4T7ZLXddsug
7yYO31uVFdXtmvobtE7sAlFwJwkxusRtjGOZEZ7f5kF5UQ/ZalNrOoD4g6r4GA+xHIzZWeo28ihr
qLd9TxDFWh6nFtDJ2qCzoE1Bve4IV2Usjj2x4r6KIHAjQ/tARW5ck4wTNDwX1WceyGalk22vdlNz
iz3W8LoI3K25ZoeQUWRvYZBE1GVawnCP/p6ittaNnFnJFyXGaIAjPgsW7Wio4lYTDochW012nRcw
x8qA2dUz8aJsXtQyI2dPZMR7lITfmkxXfStxEsRFw/e+z5qzjJdhj635tGRhfkyV3YC6iUFGMXqh
Oc102nQUcLh2o8mS7mg5vqabhMYlbeB1S+gvvLyt7FUFPoFAhKHYppv+1nW8x1WKdjXjIvQ6h1pT
pO+OQUtGQfTOlAZRbajSNhnC+g38KG6F3vwWlcjiJtOsd2N+XzalsyGAq9sh5hYefQJ7N1Hg2Nit
Qycl7ywV6nUwUU+Y2D5cYxyyU0FZzgFUw3stO/vEsQWEIP6CogqwEXMAc0mxg0ZnO1woTphkETzr
C2fhTJno+cTNp6WM2wBCnySxadTMp3w7DsW4t3E1eyLJHxYnUY9VZTN4a9vKR8u/c1T06Lg0/anH
T5N3mnWwRHBpgKyeouphjfw9AmM7VPObHtnzvgytjclNeCJyi1mccDI/lcxCnTp3E+qdx6FOf44R
SYBkdWn3dsHduhAOsQg8R9qMArkV86s10EqCT3YTjTQlx+HZrlvGdaBPXWZS5DhSJ7hVaiJJZhbm
mvENG3hKO7n7GIPsxskagOI6B9YITXBgji+dkPHRCch+KEbGgyaQsl2rIqjPRB2ecMWiJ88xUWfN
NEPTnJAAKJrpCtHc8R4gE5O9haI029dqQXdtRnMfZvYxaskaQzl7cSZWnqHO4NO0xi4oVk6xFt0s
iD58ywSsF0ivdgp5qiJBPo+qwF3WnNxfZ73R1L0Rr5rROqhU6AofY3LbxrV10cnZwgWbducwIGvJ
XjCRietYzE9VVmAXmRvsCwPKG3XpObhVBWC8OMrgVUn8wSr5POXKUm6a6GBxewJAFdk+5CP3qtSW
7kBsh2tlCPk00e3ClaUIYv+c99TSdjL0BDjh0nPqMrkYpvmtK/PuBiNTX4IqrS310EbIB1s2PsgO
TXX8+qLpnb8sFeF8Wb64YUdeYNBTqlkazBJDwSUmg6n0c3ROZhryVOfDcw9+nOQv9k+kZtUxViqe
qa8/fpnMknXJ+n/ffv0pT8NyhRnzz3/3ffn1t4E1VfQcxo/fvhWkKh1JCCboSdjKI5YVr0YYexet
3+V18Z1nkSyi9bsko7xR1NI42nUVQp/HYyfbkPbk+l8rbjWf/W7yMn0e7rOg3mqG6H2JSkqvaiI0
pi7gEbSB/KL+7LuBAE47umrtXF46rd6VerqgME+74xJA66ZRUuiPq1H5ecIAsaHx9n84O8+mxrUu
C/8iVSmHr84BY5sMX1R0QyvnrF8/z9F9Z25jGKiZulW+bWOwrHB0zt5rPUt/AEQxV73qzvQiYj2V
gjxIcpbmRlCf9Sy2Dm1oke8JatwPgvjIwl+by22AUsLOaJjAqOBmvqCgFWxt1WVtn1D2dXvPhiHb
Bk+luY/TLKHw2ndrwwZtrgyot1jMH52hVU5hLHsk6voveVP/Rsh9MKywO6SQP2/wFj+A72YKKCJ6
JFZzBuTLqmjQy9rpNU1W/zw9NIOsHmP3nUrxgM2tG+YKkqh1K9NKHlyFb66R8LszA/u6aNr2ustD
/L2xAbNEDxwZcrr0qErmL8c9UfJX79POUu767Foys4fGG1hxhnJ7m0ItY3SGWZ772ZolsHx2/SHa
lYDMyZ/B6zJ0Xb0d07yjaqGbS71Pwk2KE3WOrX/PZZlcP9a5Cu0yka59isjrLvd0DK4EDlU6Kl6c
O92s8FL1kKFOHqhCbBVtNIYZ+CblMP2gcqlH43UkZ5e3/fsAow5PmXib1AcAsJ26wz/Ca/++ZfrX
9BoENvrTQ6PAW/nvvzL9gCA+kBkgzzdEcPWk/Hz4A9NTpaTek+P+/+fPiU/861frRNeWfVw5f334
vxs/vTGlYMzxGMvV9BeYOvX0e4pz4wHHRSPigXPPA/45hdZNz/MENzoDMD9yNZLsdB9u3OjiwZle
m944/aCXA3+Z1044R/gL8BIdT9uW1HJEa9/DesVz2f6DNi+hKWf0N3Ui+ddpM+7THjuu4yS3NUgY
ts9cMNzYV7JasSbKjbY4/PPPBJLBbKSLtTTpqcXrUBoQFXYvLtO6w78Pbd6lh6Rz3I2hVwe7oVZJ
4ZXIRj8f3AXjP8FXNQB36AVk/GoGQmyCHm4z4PDXar3LsfTi942LX7gZFzXeNlDGqn9P0/k9R/yI
Yb38HWsIi1zIdedycNSlMlTFsVNNbSX3rXKIsLesS2qzV0YbRdsis+QdVoBmJ6tNvo3qANB0Wvob
XeL8DhH1rZou1OcppQOkDoV7zqkWIrQyDk5ACqqZKtoxNMmOoKKwG0rpT53Y5B+Jh7Ft46WFlWIx
vWbSkzgGnMrHRPdpRUXZIyM7UYUWlQ+Jn2Kipqo9PfV76ca0e2URdtzM1HCoSNtIq2v9f/7V+b+7
mtq4nkRwBQQfPq5o0VWV7F+bZfOEkHLY+Hg8BG+6X9JaXg+B496JElioUs/pQUFIuWet/I7QDrtr
rBOX7XU85s3Wy+GL973lXVW2extE2Y41gXOeHjDvhotBVbrVv69Vlf6n81uRPwJjd2jCF1tP0n3h
HCUjcm4io3NuIHBvcQK5WHKoZsI7HY7TwygBbi9NX1mbWcnML3FFVKOSHaeHwmHmYRCWZVr1beDm
1bOutuHc8Lz4INVFcsf8dze93uPTWVH7G9aJHdfPOmR5E+nTfQy9aF+0GdGxQ4xrJ3MwGS3sQOQk
tWGyysJ61QxBArpfWXuWkuwLYu7w5kHbsTv/LXDwOdiD495HKvSgkurZTEmKhhMTGYkEFP3g5nc5
RNoroqhzLCL5q0IU8K1ttPejL+cbLWSyGHeITXwXJ1SqD2G6QudS78OMpjWKguA59voBo4hUCx9Q
vZdSbQk7Jrx38jieW+GYnRNfqzdmR2QUvVbzJAdjAY8Lf0jB8n9Ivd+1RrSll2VPTUmXDVcdnXw3
ts9BKUwuver9BsB06HNJebBjJmQoJvwt7KXs1pJRUU5/w07Gexl39H1P524dKV0EKMNS72orf5re
gPycnLHChm8FCygAdLDPK1tigir+GWmqv0qcZIvFsZlXVqLN4ZorKz1u03MlxRmpg7hQ7TI76no8
rizTqG4KpDk3iivDoPKD4/QSpcJ8Lzfd2/QMW9K4UsNWZlEvhM5VR2wGNcW7CBw4gCgrXpXh2HL/
jvFIGrE3526WsfixDOjlz0lbBgtkacbRzmQyiD3l1i371xFV5iyNPOOE7kO6aiFszWUwHK9J01zT
MfXvSxl8FRUSb9arKb443LivTodXpYiT51zXSDog0XstQfN8ChQaQVX4TJezReVb0m9VneBGrcxi
QwxGtwmgRW9KxWKuaBNf6bpG8DuryGoZrDdwWdKVDQ+6ViSRc6OQxmkA8jes5pZl/cAE0kpXRWvf
UJJBQCNnzS6zscdOT/NCLW5dU2DLdOb7MdkvUeze6q5rotyLRc607ty6rsxKuGeqhu7slz4KhtQY
pZvQJry8rTTEQdpbnZPSIuWytnDZtddlPmpUDr19oznOvTjKWqPP6sgqnpq+fYsDj6qk194XDmuF
MQGfQQ93OWRlPpNiuTwVNvlnFNXxknjNDpuvSiibW7+17mtVE6cdtAqNmTg7uInBg/iXk9MKxY11
X6Q6ooePr//73iB/9NREnmlJoa4JY0Os11ZEjJjAtAGE1fl5eoglJkYBVbBVPr3H6anOVoMWkHIh
fqe2rGEhi9nRP8/jQPEYCv2IZiJ/o5M0iBFdHaAet4N1ahfxHBQmlQzxEHXMrrL+anqSSQbBpKTW
Ea1I5tpmerGK9Y5BlVmr58Qa9aWmP02vTT+1KScgMTlNL6sV4exdEhC3YJCojHFVYGYto5onCsUv
3H69L4xe/3lA8eBfNSZ1RDUshCn0ifhi6wZplHVTJKgP2pJC4/R0epAIsghSxztPz0JqeetYGsle
F7/Q24l9w3r6Spfps04vMW5UW7co9dn0w+m1UkXVkWELmp5leqDtyRJ487Gk7cs6/OMlinXbDFhP
G0U+TM80GdReV1bacnqaJ+F4oF5zPz2bHjI3hDBpBceYSs8tiS6QwbRCprTKHwujJL2K6v7P9MPp
JS2hdpxk8smxM+tW7mjPkPYzrqcfOqhidgUTZhTU/DXCrvKtyrpANDOpMfrmgCA0dg7dSKNsNv2T
2UxxyHSyD1rnML2iFNR5hjyoEQp4xATRDbn651/iaSY0sXVEDMv0GpJbCgyaZy38qoZEEGq3nZkb
WyB3KCOkVJ/rqvPLVJJ8H1lgQWScf5CYSEosyzPedpKj4F3g6ba8vR6EVHc7zVzh+cL5W1JBvS8y
is1uYFAe0LJoZphxh3aG0t2Iu7jUUhJ5SRw7qSVao6GAnDfKY7JvxiLZ1wCm10oUHazccffTgxLw
S+B9Thaurit6nlQu9G2u2e5rrd/CMbu3B6vchp5EfMk0w84diWELm4y6dRx/6dVDAPpKoeWpELed
a+FcaSV4ICMlA4g/zgqBDysiQPSrRPFBH5RDvrV9mnt1NSAaVpRiG3jhqmtsFrVKQqc+4NsoUgWm
CmIjKqtZY47yVaZpNKdKvy3XSmCTdayp8TJocC1AurgKNVc+SLrsLWPQkFwjsnyIxWvTD4jPoLrY
EXhugo7xW83eelkin7vCkc+UVk+ABhWSzot242kUlCsSu4mPWccFqu+YPCVmw2WEyZh4ETk03BNi
IPfkDpKzzBTkQqnaPHlykv1OUlyJbdS/kNJNB8+1RJIEm02ANDcH0c12W8O/nh7oMttQcag/GPFw
pXk3rh5p112DdGbWSUOFAd7GtWcoRx9X4GZoOkogsReug2Ys16pfOc81c+wiEYtUNcIhkOt4GcXr
JB7flGXv3Xaanx3I/QYJQHzfs5CazKRat6+jMY/Osta8T69jro0XrlQU+yKNjDlie32VUTk/TA8k
BpBgr7LngqZSor3dIXSggDn9EJzZf942PVWwmcGPKykj/M/vo9JBYRJi0wU9R80zb40x2hc6Y7uX
HFy5JPDyn/eMLbokA0/VX5/+z8/TfijWIGri/7zz4mPr6igB2jxkWrCoYybeleR6OP0zKAHiYfrX
9Nr0MI2WHPd84VpELPyvb/5ff7cN4LuYBvmcKsTGDHXWRlc4L0K33AFQufOT3L8aifU4Tw8eyn7F
NzJCoDLjjOmfxQsyvOln00sgBxVyM7M///5OJ4930VgN6PChERJ48oOc+0sVMoMNjFg8U46gxv+t
QtasxkKVRgmu1Eds5tG9JceveWr9ydNyVdFZ/F4U/KWe9d+Pm4izf/GTe09pHPpkRC7F3VYdukUG
NTBVuS4LkZo105PkJ5m3+pWa1aLoahk4K2mEf/yGWILcIO3ifFmm+kNnDofO3yWOtYd10NBbM5ej
JS9j0/jjGtJrG2ANq82777/111Joh7Ne0YWZ8jJ+EtNV3Neyky39Xr/3JPdhdMx3l36QJd0S4I46
66AWYF6KEMC7Ntx8//FfyqAtWbeh9oNJNvQLJbaLMKsZ2yBfZs34mlXqQxUlAe6y4sWo3T3r3Tew
57u6w9zn5fWNLRnw16RNVxC81SDCqMl6UVkSDl1/JefSKjDINVe0YIaXYuGG6Yvs99da3+zDMv0V
Qf39wa/y5f4Deg71XeF/uIs+HkN6IAWKQ6RkCfp4XZIe+4gFf+jsFbva+/2LVIKL0dQzkb8LJnw/
7T/ti1MIi7aJ2QFPC3vx48d7cUXxZOAUSnrjXQLAP/NsZ9n691oHpCQYssd8LF7jdENm+61J2XBG
1BH0ttZYARB+SApnh8JyMzgKyGGjXdRj/UtL9OvUD2+pKy0A7L98f8i/MIvgbxXAehX9NvKHC7NI
ondGAHGhWIaZjCmrqe8bu17HNOUTpo2BUb5WVfhoxDuX8Lree6fB0P8wtHzhs2UbUL/C01U46y8N
KxEBymlqBsVy6IsnRJEHTP8brZPeLPr489Z79iifECyGHBMQ8srVmEwEdIYbSvV48L2nrDK2hAqe
xkG5z7DGhXkzS1Q/mFUG0YCyO/5WcRvzUk3scrFRmaGj02Lh+8PO/GyN5IvYFokT+DSwQ18MIWpV
whalgMxEI1mTHdVrDohU93diuSctIveSuk1AxxmszZWS1avvP34aFC/0+JqlsgtVWSWry7g4lm6S
e5XTtsUyLqDMaG3zrDoPSrUv7JToI2wTszgnltmokmNjNqdWmHTREa4QmW4ifqup3pxifEpj8wFM
gLnqC8BmYFl+2k3q58uE7TQUA84dA60wkv99L6m8UQ2YmBW0cyTYdtgr47x51lL7zrMgu7SbCgiB
sLKWyNl1VGBVWWQ/bcQXNzTN0kXUMCYvHczHx42IKy91BjCSyzpPhPiEqDvCfV8S1iydbS1Yiu31
OAJvPQTbdhl28Z3eWFyWGRIORS7PcJHmYjjpOeg/bJv5hbECoLqsMwnA6ozJ4uO2eSqNIiP1OCS5
jmIoPHU1mEBVAz+IjAyx+C4Iik2fQ7wka3A0gvkA4HjpR/BDQwI2gTYkyNfoE9nu21gjDHZcSIfI
XFHs+t5R39qjf1s1vgHCqiNkCsE8jj11rqfK/eDEyxKhpqvVS0DHa336TEjo9EgUCsXmo2M2d2Uh
XxsmqXBFAYfI7/gDEZFlCrmZzKZnjlkCUhW2nU40qCvKi/mzpFnlzE6V67Qy74JYv2urfDOCuzaV
xoDN1FwLj2eKkNfsZG41xcYu2rPVZD0K6ZTMLf8HD8tX9wvudOgZDTT3Iq/j445WAtmsKpszsUBu
1lrdrbhnBFFbzpCsxMlCt8Zj3lqPnZa/QV99//6Cney9lxeszQdrKheBg8X748dT4C5avzELEnAR
WxZFtYuYX5gqYQlxi08En7thqU9pn5yimEugsc1nOc3/uNLa9lzslClz2MS46ZPkUW3Mu7iU5iE9
ndFSyR+x3FurCOHL6EtDp+4ZQeZM1rg411aj77AkXzsuIggjx+dfkKg47/rfQ5p2sxDvzNAUK/o+
W+4dA5IQXgT4FHcnH+sYsk0Y0j1Xw/f7Y8omuNgfOqERIFoYxMBOXBwOVPNd4PQI7Sl1R6gdOSFh
UuHRvXMwv8zykPSGGuAzIKhRRVwHPDhpHiORJ6IqPtyt57p20e3SdE/JbG2RicyBH+DPdzh7dJ2o
QczxlMqjWZIEV3LpLCWFAhdroMasbsjmg+Hl7Ag2XcJ9ePBK+2pMhQMh0c5u+RinTosePDNZnUBW
lkZp2VkwiBpyWBGpw8d9CBy/WYhCL1i0HMAeC+HCpHHcWumhtINdGTk/OL+ULwYLfIF4dNlzGrlS
YrT9a6pMjmSqOLCVlwSknyhA39Wj9ORYzqMtwjuNGyGJcGDQwvbzwzdWumvjBPH8DmnLT0Ew2hcT
IF3hECqQAZgEXU6A4kqhYO9L+bIF7M8UUbTdkZBIjjcbPD/ZBYV6H2b2u++jZGxyUG4UzAZHw7+s
GOg3BlTCQ/7S9OYznQPKXhLU9wKndEgVNTEb4k9LX53JbXFttNl1V1nvRSRTiHPSg22IK6R70A3V
xWzWDwtVX5OL+FOOyHRVXp6lUEk4T3mw5EtPeyt5Ydm2GhhXE5OMdt3I7arTu6MqAx7u7Pbs9MnS
LsqjmJJUNmGRKTMWZH/z7y+XL9ZIRC9pIntD0D0urxYlprnh53a5rJm3r8wARYg2kNopKyiee6uj
l13RioWU+sNEw/jqlLNJR1AsGxmBcomAKKl/2F0VV0snSaq5bLjgSNGP+yjaV+jDGctL+8bAWjbL
Bu3VxzZtWddJEPwBKg3JQHcDbjnWEhrrnwYbHsacbFH0TIfp0IP6DGY9Uoh52MF+Cv0VJ2s8H1RN
mlFxQeRE1aUa3rSSRFhlmxbymz90VK59Fx2ctq7RHrjynWuTCoGqoV9oDsYveiZHTaPEloXIwGzB
wS/rO8V90KynTgmvGYiXYWvtypSSQCqReajil2tNiaWQ9MNxU7+6SmxZZ33A4dN062KeppluVQON
q5bg8nAfZPdOhLh+cM9Z0V5LzR8DSCTGU/CMkBI24IkZXsL7zCoWbW4eWMa0Dj3BnMa4razwfZ6a
HC5EEaNYjgk3jn3PXHx/qqliEPn7nOf2JOzHuqKowACwQn8cZALEn502jPXSDlGHIKduY1sUB6/w
mq+iOLiNHMhn7TJlJjdDsEsQplG/ZdZGCvpzAUiezHhf0PSo4FcvsAIDKIuPYwgusyb45Yc9/GlM
ZHMV3aJNZtKk4b+LzXXSwg2UgQlMM7RPTLCe28fCFFaNgHWnGe1J4l4hQFvh+adJ/kf3KHwGJ6v1
fzvCf/TDzrucaoqtwUrNslBcMoSxfNx5Lg7ati+sehm6Y0kIs8cELTuoXQ6mTSGzo+j3o2+8joZW
zDDczHoAb4yXPbHwAXRGLJPzNtJvlbI61EAVZ6CQto1VrA2p3jp+hix+QDNURFctHq6eO5PZ6HON
aIsfvsjk/b44C5gr0zZnqWZq2iUOwu3Qo0UOu7Ul4WRGi3MfyDlMfBJyCrXZV3VxW2rRMYq1rRZI
x64s1yNcnVLxnwsUty7skYIlEM2OPzk3YuDIZMPW6Vp1jTfKAihpdLMl2NsgHtawtnoUrdmhV1qh
vwP7XfcxBt+cLCO9eEpwZQBBLbGP9DvTc1ZyRWV10JPtqGLH1vA9f38UPw3701E0iEfULBB1n1ap
AzkSQ9K79dIjTGKWliHLE2tjJtlp2uqGAOWGpqLdD9tMI8QzcA8hpB7Ht88/bImoYnw6DKycVLbD
ssAsfDyf6rKrWY1nhBERyJyU70yhb6jsv2KFCJmauBvPVH6H3q5kgTPzs1XqNuzVHAU/Yozvt+XT
2l3sFaYdmqpBm3DYNx+3BcFqw1DOKaGl7XMiDwvcmitF7Q9W5yx0ZGElYa+y4Tlky5gIkKU+mXXo
EhRw9oVNKoSkYpqhuqYVaCr1a0mG4uRFmyrQD8Cw7gzOo9ZtK7A394bHX8il399/Be0SFSS+AqIT
7qUGxS9nWo39NYECVp720GiaJUj6F+iUkpk8eHA6gsa88dI1277ijseqDymF3Zuwfy1CUGpRpCnh
1lpwhNDFCfmnP7NqfRc1zE2LeD9W9oJZl8/dkJwr/ZxHycIH9c1vDAeyo3bTWTo6kBG//0bqVyeI
pQlwG84H6BUXA06h+24okZbNLDYYF12cDYuuxGZLUkrr91d1b92oJdbxEl9R4GMu1ShEZ+lrLSc0
E9ryITZdWJfy8FxbGWsNMsUWEOkrAtNuDFkdr9SmAT5TyMoyatNy/f3mf6pJTQfEgj2nytjZCJK7
OKcQ34FxJKdGDCKxPsJaD3diwLCz6ippt4Pfwd0Q0HzEsoW/E5fdD5twOcOZNmFil9DlEiyVj5tg
hnJhxqmHWcVxSBGS8As2e0GPCgzpeaQ+L2BAEaeBGHpyrcD/P7x6xDSoiIDgxv6wOV8dUCqyjLgm
My79srDk6wSvdDJjjw3GqRnSzVCN/lyXwoXqlvvawAODOR5uxrYdi7seTOUM8Om9l5KWBBnq+635
RK0SO8fWDJMFB4Umw77YOT3S3gDofAPLpXwVNbuOKUmdPVm32ikvqTGU4JY7llbKNnS8hyoZbwOt
2Q5AemdUn990913XhpMAhYnqprgtNIn1CGZ9V5YKQo9+F8uEmrvjRkDNMiNkKg23ubVWckn5EaJl
C+T/+291OZuevpQuhgJDZd5gizPir1GgxPzTuBFfSvVSbrXxSnFSBh1j6zVPY/EWST8hO76cpNhk
5lF51SG8ORe7sdK7ymnirFmmXr/RPf+OIeqOqS2+tphbYkUARPC7R2GgOtFMQxju+u05zDCMFfdD
/P+5qfy9NerH7y/jacUwmzdLr8p+qXG9wfSx9BWfRIljF6er0nd2CjpSxBWrKJOWpIvc+NgMayaA
3x+JT8g7cSioflEVAVKqsLj5uCldoiZSKhP9Qkj4jnXMUeEGF0TRKfHQgQoYH2SCeKwIfQleRJna
CYCNhxU88n54/2FjvrzDAf0B8MHMV7amwfavE0NKRo4R5axl5dLeVQE8hbl+lQHfscZq3djtQYls
1v72mUUR8qLYPo5W4GB+MY9R2G06KXoSMwXw3yK3wFnqtrZJ0KuhloD+D4tb3GyMsirnKiSQLL11
3PEYqtrei6S7rtbPOjlNJD54mnndlMG70rnqLDLH4z9fGz4OMOHtiFYE23Q700ZrmRBboaJbcxEZ
YmygmOIa5m8jca+mJ1HYb00N/VKr2DdD4m29IXrsk9d0bN1ZH5Wbzo/x/pP9hvsGryZCaWp+pN/B
e5hLFRWRWFlaaUVqVWj680K2b6gertqsZemHQGzWoZEfk/AhC4r7wBtvYDk9+Ijeq7CmY8uidRo3
J1Sa61urMi1fusG+nlB7MXh2GB4FOokYMU5Z3BrJoMyKOgbbBrY7xP09I8v5KrSFGo4sPY76QVwX
gl9XgvdX3YSUWTNeSAnYNS+s49kb3IE/MgFOEvzfqiU4LFQgo4RK+hCo3OpVmEL0iN71Eg+jTjEC
mSzxcWJzicl7N+pkXjXVbTLwQhxI29obrpPBefZyk+Sb/2srcroAkFtpsJa4CJzL5UsJQAFbaz01
WwW6J3XytQ9tPayrJ5ZieHqjZ1lSEJZYRzI71mJR9f15r4vPuJxkMoFQsCyBHTYuZ0WdZStVaiOY
KBMKMYQgxDRZhro+dml8neT5qkgCIUuEupfHCR4zboa6eiyVRQOlchZIwS913Eot1JnAvCqxC+ut
sksC72XgcAWSvx8UvQPfIt/KYsWvKafAt844WxddQcKi0+SPjSQfqNYdfM+6zy37RFCZEIpxXrUJ
oJIIHiyaXcO4zrX+F8wJ+YeJ1KcC7XQgqKzpNn5D0dL7OBIVTqCFhOmQo4oxo8ZCCJZHP9LTU6P6
N4yc+0Bq9w0u95lCGYNW+DFnbhCJSV4E3456DDKIsb9R2sCE6mD8EpaZIUIhi8o9Z31EdB2xyQXK
Uhf5v7NKrVMsJytsSreBLUQmXbs35SGfUc64snzh8Z11kQJDX+wKpnevqW1vggFKS65BDh8pGHgZ
/AW3q/P596fEp/Ywe0OVEW7S4FQMmxnzx72BNMhuPN9j+deajzLwphXkQaLU0uDODmfu2LgnYWrR
yOSwCJ1Ty1Lap+2wiqqovIZW1xKFmPdL7Q0RmGvjrEcvDxijc5MVCMl8JucWC1zTPKeFdTshdliw
/DCV0sRd9eK8psVI3UWVDcJjL6+tMCurJnEgHzGyLLtxeJfqkBTXsX1Q1PIucO1X0JmIbDq6J3Jz
l4zQQtRaJtXao+6+VYabAEu4j7RnkHaq+VvTlD3kjfNg1RtBhZRHco9afONd/dr60bnuMAV0evvH
gaIoKl/fH5RPLYzpoBgsvGkYIVu4XJNnKKESN+dmWaPHq2gQTIxYI1I2I2gUwZsMo+q0L9zyKbfD
+qeP/2LxhE5BZYcCiDZxBn88J+xIDcqU+/KywN53Y/lDT0Nhp9W4P+NS2LN87abqbELNsuJZ7hv3
pw0Qi91Px5PoCLT8qqZ9QrclFrb6oeUSHcHnIHtxjHWV4LDTx20xAMhz9StjiM6iwxjX0k2tvdBj
WNhNeIPNDMxADfGC61CMoBbJrz9s3tTLvNw8RUeJwMTBgph7Ma1MoZdoqcEwGoENGJtiS/nYmEtZ
vIuz6OiDSBrc9hyMrjRHeoHeDeOiTD7EbMTcT1dDgaDJKt+u+zU+sn2d1qw6GYaGNLnW0huCCEv5
l819YJZrtDB/OLm+qFxR9vt36y9WYnaoE+1ELt6ysJ0DpTzaeM4TWVPvZd69gkV6kbQjDLPzGA8M
hfohKdytJqm3BkHXXqKe+050HENcvN9v2JRj/2m3mrD6WJvpJqSRj6ed1pp1lkliQYQXf5EQA5b7
3qH2dSTz2g740xrk79rjahYngWcve7L4SGG6R+x5qxZAXnLu8wULkhigF4ZtghaJiGfhzyRyXlrV
TpVKipztZjSMtZbpT0NLUc5uQSNk1p2U+j/1TqYl5eVX4lIyuZKJ40C98vErETqsJXZOtFli1zej
XBCq2y21obgyUmneFQinC/mQMufAkO7NHuzK++OpOIp4VSUvJ6Ho1pX5ETgqQknRTM9vfLbSpx9o
E/BDkf6oG+PJc6tHJPP2IiKWdubj5aQvSaCxhWO4Drp9K9ebJgVZxsTWS1C8itOqh3KrG9jOETM0
1vgomf5ekt6UHO7Ss5KqjzqTlFIskfWONOrsyu8x7VPkDftsr3raHq8F9/hRJ5ougkPqgIdT6JsT
Gfj9iWF8NbyrpKSKKQsrucumyOhhw27N7p/hsDDVRVNUeKdXVIr3OXEHcqU/A0k69SEiYXNYjDWT
P4gNQsws28fCcB9zyk52aCxHU9tR+YDLpF7J2f3AcCG4wHYPaYghRCHMlq4jVT/PvDN1mlDdqyIN
87BB4y/G3MRyTqA6I0cicsvC6uOuFPuOuj5YL7K7l6XXTxcOvAfIRK70y67lJ3OZRj1R3C7uwe93
zVcDJfU5k5uETsf7slIn6SbO2V5EmHfDXaXLgpe4haCyySSFBa+9Lph/jP5PSr5PvHBxg6LRgSJK
5/5gfWqXoQ6OVM6NpYyQvbftuxrIgJYrC5N97NTNSpezVQ6CvbHKHYk3MSEinOCFJQocqGJj6Qqa
yznXDPD55pNue/dwJzdeKb1+v4MmWcXlFfj3ll7UVYNirDWVqdcy9IYnlfYAGSAe4u/wKCosnWT9
8p1wq9RUfRmOQ9dYiPEu0TbYIX4h3T9CIvrpBvLlCa2jyxJ6GVoa+sUU1BmZYCSpxbrcj7Jtxrx8
VntAb1sJJ2RrZyQam4J2QaCzRCaSTbuLvpcMvWOI/FWcNmsgJeo86miIFg6ZNgCLgT6Rc7JMfbLY
K5OOgySMErhi507ISkPzFPMcUhBZ69xURenhWguYAmkK7sexbFFNq266SvqMbEmpH5dORpHXB0uy
xTI1SyXz2fRTIc0O/6heni5xA40k3jDaKnJYbQEpgqui+thJ+1bR5prbpjeIYoFhAZhsq/GH0s5X
BUXqVAwHMmoLalcXB1Yb8aDHrtws7dy9Ssh2CsC7O8B9XJgARek+SwLHxeoRBuopd/vVCBX9+5NL
Ezf6y5MLNT+R8jrBRqRqfRze4bpjzqxsTq4xOftKB72wqGeBkq1DFshN0J2Drl3rcP0VMbUfONuU
KmGlpz6aZL35VrdC5L4jNe5VViHYjyxs1avGvwv7G+OlUs1fYgnc5vE6Ksd9r4c73+ge1Dy4g1Eu
fBgiY4l4S01/EBz477/dV2OLoQjxG+VaBFXqxy+npzJ+LttplhTBl53qnS2/PgievtjUylpDwVu2
cvjTPv3yY0HI04+iq0ZL9ePHllUHu7EM26UMDSoUdxbfHO8ss5jLVl6CV9UI2OwmSr4sOS+aBUuP
m6N4g84tXRQcxY1SstpZEN6Awz/zlJPbg5f7yy0VVlnR0enVvRNDOWSIIhpyK8uc4x4HkMVr4elI
9LOHImx/tVKya6LiXTl2EiB/AzfrT7MeMd36dA45Yh/T8gfIezHrMYK+Uq02bZdidV3owW06yPta
MUlIBWaimtciqic42ZSD6irC5qj46H2MU12bR4+Ge91jZjHFHiEBI3VAgXQOZj68yW3BZCklP6ud
9khrmVd+/MuxaKPFrvSoAIDIOoReXGCYElz5Ogb7Ap4JnEX+9v259OWVQtGB8gddJcof4hb/V8HN
8qox6GESLlWLoleSPBkkNxB4C9Wme+y5HdCc/F3a7S5XsgNJd6cYA44pFQ9CIY1u79YelQdfs66U
dENM33ummL8gpM2nVqnviAYky4XSzF9IbF4LnWHvpydR9szwEs8iHWwp2garKTYFdTvX/anU/NWN
RqekaLJgEwLIy/HIdsuYErlLyKDeptTDgoeg8p80nfTLUXrOB2crvpZvKOs6J/ytDbchLN20cjaK
F2x0K1g2QCa/3+2K9vnk0ulE09hEek6T92KAgs0A4rr2B/Ivom2ZsaaHTjJAU+7TVaopZ9147zKA
/gYlDTHUkPBNlzZ/+H4zVDFUXJzjf2+GeXG/CzW7pk9A3KSbkxJBqRAFl/Us9HEp8xPN8K50VyUc
0Lo1TOXJpCEyt7SEPtS4iPP41CjZAjLzIrdugzZft/opB1BRFi8qAZffb+rXh9HEEUGRzLKoJXw8
UXVT7yPC1oZl5jnYN1FT4p055nTAXSXYdHl5wK0gpvJPketuEvwELVN6aJy52RwsyiF11f9wFL9Y
sKFJ4jAa9P7Ii7kYiBWNTEEHETAsen8f07MQkzufHRaI9S9Moh92wRfLf0oOKFUZj6gUTifVX9eq
79fkMgOjX6KCXclmeVZC0idbCbBGfEP0C0C/bCGmbB0Vyx8++4vRkM/WbOazQiVrX5wptuk2WtpI
4rPBoWUnv0r/iK9s8HGZptxVNp62rl36DSyoLt6CoFzhr53JxX9Rdx7LcWNrnn+VjtqjGt5E9O1F
AumT3kjkBkFJFLz3eJ9+knmx+Z2s6ttkksGcuTGbWRRLEikBCZzznc/8DS67jF3M2zM39MkRjxU0
7A1DteBuHJf2m4dhoCOMm1o0LGlKb46jE924SsPwW4L+cT/jFp2TNS4dDgwZFDjqDIcmU0D1awg7
Gddf380nK4GbQU4aRDjDulMwOMrPMgjNaljW5DdGiUoKhaBeD1sFX4vKjO++vpwuztqTfcuq00Gi
MUWXQSa83ww9VathV8awHK111qFlEOnfQvRhBEACQMh99ViauK/YtbDBzndxit63ALO0oV8smjy5
6QGBIcJOQZv8itNwe6ljYZFZL1bULoIu3sv2SjIaEJQ7IzZ24gwabZLeqt70qfbDxPe3ieuHEhNy
EQ/kzl/OGpI/hnzVAbKRxu73cULPZPECl+ZztcMn40M+PnguzJpIsU/Tu3FQNIjuzrBMCI1TU24z
J7zC1Dbob8PafKFgdZngbvg8YpIoNn85LpqBmfxwTeLxXTMgpQt/qa9fyzEGnb4Wmtcmh4wAIZ1S
euLR6ih9JVyNBPZotm60Pr8SM62FDM0bZOILs4R1k3QRLtLmDcoE15npWrRv47j6XSLyMGshPiHh
Q4dgIYdqMyLoGI7A+HA3oxTJDpBdSSkvsMlkAn4ZOuZNCdjn68/x2UyQdq2G7ReBljz+JNWbrHDo
EbBG8UuLAGsRa4U7hJiS9pWzN1Nl10L9ZDAIEcnyxLmN+YKfMKiz0jOI28+eKTMRANsUtmBGTpli
0YRWgZab4zJXs4cwkzYJoJYKEABKSWu1sUGQW/dlNrg6jccOwS3C5M1gdVcYhDDTBJqfxNcCGNVb
+qYKXmel3A+h8g0vNhAmSJ4xQYgWIgezBv0aw9/L1pGZSqlnorew9jvds2KID2UEAw5qk5NMK2AC
09H5HpeDwFs6gX1hFuULhPZlm/G2q+FZ7/FUyR1sjNHvUGf/1u9o7IcoDaFujVBeg7tycDFF9crE
+o0IfIETzDP93oDaagnZZ1cr0UNsFN9NhtstDfYE0rlwZjtO/cuoXhTjtGy0ChXb7nveWc+tXryK
RcY8YdXq0sNAq5YMCPnj5xhbDlKCjHrX2tutUgsriYsJoWjUqZfj3O6go/3GNeBCqrPvoqaaDetW
m6Vfcg70iCv3Zv9idurLGJoXbVfezEIUpc8vS/gg4BYbt7Kw90iK4FlT/aVioVFrDGyTfngx++G+
mDUqbO2KH+poisU2I9H0Yox+Vol+r1XQIGetpTqoKdBt7SCqZIajzEYA51l+cDlKlefQd1lMsGTp
wDHg6SLbC6z+1cjypwgsSaS6eX7WFEikIidhwCQoOXwxCFDWSV7QyEPSY+U8LmtgIR1pBzFnK562
DGp4fha1DXbC26837WdAEVNxDBJdTmjOBZFyvj0QkVOYtW5AZov0/DhYFmSyfAg2QzpcigOpEODc
pEj3sdQtUsAic4L2fSc3bpIEFLvzpsumy1jbjW2zN0mU8/SbVT4L2EjSFveGH17END4NNQc8qFK8
p9B46MRYohOjJaZ4l/O6DX7ZeeKcia2f7R6BeTuCTIEpnOyess6bWG8aBiy0i4q23yip+jyIHjMG
cmYb3Rpn6+xPDnXwImCGbYVRHGXv+weKyms+tDLFdIAxUs1wXax1AQUQHbIqSM6BHj9bNipZJGM/
RCsBIL2/3ghfLDA6ZnYlubfENfqasUmw7IlHiZGt9XxcqJa9+3rdHMnEp6tVDHPI4Fk2xKf3lw3x
AWgHBKyWpa/tHSEM1Xhqn9yXo42EfvIEEYU+Frl1asJzKUJPFHLYzjxL5N364K+nxH6ACmCE8lah
8P9Xbo9b46AHDvphNK6jb2BPKWFzYroW0emF1f0QvBrh1dB2v7FSCxZtXpPeL0SHwdIXalp5nQo3
K5oPSAc81D5lzQDNN4rLMwflp28MkBgDWtGQOQ3piDWnJIU1W650HjjzdxFdIBP1aQx93RFArho6
i7LQzhwlxifpH20YDMcwfdM1mNvvXxkylh3SrMm47KpMJQD+KOf2uVLon47jY8YMJsfGr0u0O6wj
fgdRMiz8IP+lCm9F5qm3abFt0bnMymRlB9VOp/nq03aMMqRI0hKlX/U6ioufInT4omD3x9saN3Kk
oi40WFCLpC7vdOpnAf8IMUaczdFNgJkInEgoYV/RJ5g9ThAQ8CuvhltUkh8li+kaKhe/IRVwiv8u
cLHPOn0t6SHWU81zp2AQlOXzRg3Mc62rY9f73RInJmpAmxz2FUDNU4K7aUhyalYOR1+WYX1W7rpS
WzqT/jvu4OFKRn+lVd1lHtPRnWG+twPyo9YCUYZ4Li+HWj0ken5JRrpT2gizSC3Z5jOIVWcx+kUB
LjV5yGdgRtScAqkoAwKk9nw4sxHEPjz9EH9RAuD6KPpprd70gaQjxzUt5aRcSZv5B48U9dF+R9mF
6Hixl0NrXQRwGOd0e+ba4sT6eG3RSEVJlZ7YSYxwnNEUbCPaFRRXsa1edc20S3p13ehLgb9WBJlr
QDsIiG4HeazB/fvrW/hQ7vEKoUT88w5OztQonWZDnUw+Pd1HzCb3tty6Q6q8fH2ZjwMUcR2BuKDN
gPXdKRJHndAAljuNTwrwSOBQfRRmKCpWjOmWvYUochS23+I4rVFKpGtGv0ZpoZYb1qqa9KXIo3p6
ESmGiiIJhaLudmXmWaBuztzphyDAncKlpRMAlZu2yMlxwcZBHIZ2Nq426ZMa2suS+BeJpC2nw49L
AjbHMrFInYqXCZJKiP2gPmo7WzA12uzRKCcIfhauybzERKlvJz/f+sm4aqV+VdrDbZm/GEjnfX3b
Hw5VcdeQDmmZsBvNI9vpTZaixnGLfJyNiBO9EoMsGzO16zAvV+WYriUrWn99OeVDz+TkeidD9ah3
UJEM/GkZVpK5mLv5cQ4RmxNkjjrwEj9yK0yNQwt8mnhfZ67+oWtyvDqAERiv0LdOA0+sBV1kyMgr
mnq9nepDpPtePub4baKkROk0OoHXIi8RSM4OTa492kFrUXqIvWRo5YES/9wD+SyMwGPF1R63cYjr
Jw8kYWBbTAMvwIYs7Jv9QRQcNc9ATBBwfrwSLYt8zi/MvMWkdjoTSo6Tz5NQIipkhmyQ+djQYoG8
XQBpa6Mml/NIKHIouwAxG0/WZC4bxb5DKmKX01wU94Xb0E2EJo5NYifSD1iMv5TAP0RFfRD1nFEi
oKtsJXoTAjmsy5jDAZGds6Vj6td+O65SdGVF815UhcJyWgTGGK/qeLCWx+6zyGhEaXXesO/jFAxw
jGGZdKY4cgTr+eRj2jqYf0zZEP2pkDVK8e7RBER13ApsvRhRtzFMVYKKIBYB6vFUwvfXy++zYCaQ
dGhzcGTIHyQykjYNIaZjqCdw45FmuKaF3mvR7AEQIFG5bXwG00xbMrn25qm9LZly9OYiRcehh8sl
hjEMYuH+GlCjmRZ2UKbAj399l+KFf1gQgB8xMMKLXv+wR6KqM8JemZa4Zd2FaujRRbmqUEMwZsi0
4GO/vtxHJDhvhnYtYZ4XpELBff9motYJZgdntmUpGDFKZSysbLifZaY3frFUAsglJLQCCyJWXUU8
RbXXFaFpqh20C8ozEfHjLEDcEKWbwKHgLnM6zyOIlzGa3HgVY/CAc7bjM5QHVTjOPxJBjnSKRAy/
DVBKCTJeSb+NfdYUWpcSlkvFOQzBp0uXMwVbNoi3ghfy/gEZw1RFFjnd0qjb36ndP06KgdTdaDM8
niSoKqW6q3RYhqECHDzGzgpW4UKzkzN0p49oO/FgKPgElY++t3Ny5pv4PFRMkPCD1NQbGdhNGa5p
RCyb8dLWwu0URA9i14s1YmP5d2adfLYuLai+jBhlMXA4Kf9QHHPCLK6Yjdjqw6CpnmGEC5ze1qKD
hLui28TNugziJ6XKtnJ32UgWlg/GUpRHYi/36gjl8Myp/+nLod9tMjKyFbFo3r+cboBamfes3jGk
HxKPCJYiwwKIRiPrNAlwKsBqKfYPiv59dJJjhDnzYD5UPbwWi31j0W0gATFPuoOFNoyKmfNgFGvj
SNN1MAc7s1Q2gqAigrpA6jtwJo6Mw6oMoR77V5X22AIYFO5kKfgKzczcMi093FfOrJrj8jyNJ0dh
GwdNmI+6BmUeTzptH25PxYIGtD/Ep8t6kJcV9Y2kPaZhJ/zOV9icu77cu3kCijhTjY0d6EdinE0P
bArzLYFzWjh9szlf1X66tnQd6QWyINK3k0coD2NuK2hKLVXs6UQEhihzrTNBFzXEzLjt61f26Rsj
RzTJacXg6GQjNYVfYhlG8gzZwxUpPEYjSyEtKEiek9QzFVEQ/g1WX1/208hmkWSQ6JE10Eh5v1jb
sqL57VCyiLpL9GpxNl/ISN82vb4X56BT/hCwowjfGv236L2mNPLP3MSnz1rk84BWIRwdB4tvEo4p
07GUdiwSDjFjZpJdCNfzFhJhYebHABKXv4fI3kZRcUhGGfCosZAi/SB626K9VVuTSyf2TCL0aXQD
3i04N6KgOyUqN1GI6WQ3T1BUCii9M90sdWF293KFCZijPQmkW8KynBjy5WNz+/Vj+Ug5ELvYMhhW
QSr7OLLqlWjMLbEE8y0dYpTQ6We15fzow62L/WnfQRKrDX9TjT9E+MVwYBUkkRfX5VOf+FeAVckF
tHIRO+2RO2U26towfFdM8jH1uBcJRFJ3O0Ts3Z7+ZyIIJPYsf0cj17Uc7DPbtWLU9+WxBwwMQJB6
RO6Z0XYoKby07WiHT2bTb8FBfv3hP4+iELDgVUMR53/vF6ZdMKAOMChdMk45Lk7DCreBaa1iwApS
Oj2J/w/Mj03+XNR5Iqh/fQ+f7sk3t3ASAmx1bDOt5xYEUk/ks74/7vAYaWyVGVW7kzDu0ZTuTLLx
QQ6BgMIQheaioYGvoh/y/pPnM3IAdiiyLdQNqqC/aNX4wo9A2SXN4zjPeBvVC3GOgDK7Rah4Bzb/
uzMhdGHeDhifipqXw02Kk2tBF/TTCfgkQHvfQWAEvbqvH9Kxx/ohmINyQl6ArigK0u9vV5qMWo4R
4V4a+GkuwjrBJIlk4wi7d9pr33CQGRDhe9zQrO6wdVDwwGyZVYpIkqr2r8aEIl3Zay0Mrr++uY+4
aJ4l8Bcbs1iEfuUPRNEonwKSf26uHO7LwIdTg4eoc2uNAATDCe8Rge3Fq3NYBNLxHpOy+OY76o1k
GKsuCX7WarlDdEAg4kRxkoVIGJcogsZi42B0n2rjxswzLw3Mb6LHIkUhAKtY8hBwu8lhGpuW7339
qT5blzbFIZ+HpgIKFO+f+ABkFo37dlpGuQZfuVj7iEp0FEnyZB/EZi5kPGL47+vLfhoO31735Kzo
6XWiX0Jig2bWRa8khyZ0JU3yALLpZX8Jye+mpVwRdOSJoPyvXB2FMoIBcxsU5U4+tTExZHQYjrVB
sp8DG7j6BDARZ+BgvJTl+Vk0d0BgCqa8gGCfubyIN6fLnP4kvqeoyRl8eX/50DDrUlFxEQ5nDGrs
dPiuFKEJxcuWD4HhGHB/Mmi846WVtld6629AFc4LZEC0VVaq/V9L4N/fGdw3//kf/P5ngdtNFITt
yW//c7O8Xf6H+Bv//In3P/+f69fi8iV7bb78oYu71f3pD7z7R7ns37flvbQv736zzNuonW6613q6
fW3Ajh1vIHgtxE/+n37z316P/8r9VL7+44+XX1mUe6jW17jG//H3t7a//vGH0AAF/sZS//e3F/n7
J8TH/Mcfd8n/+q/89fO/9YoEOv+K/idpBjm5iliRY2ji1Blej99R/6TatFHgQ61QyHnwnbyo2/Af
fxjmn0RimgQw3/mWRYBriu74HeNPTTOAcaNXpgrRB/uP/76567/Wzl/vjCfy9+//Le+ya1RV2oab
OW1FySCkCP0UDixvOuEnR56KyYUSDfjJdq0OGWxUEEUEdOZ0Q4mTVNu7gyUjMN+1uK8qeHN1GdOE
hEHt7ANy1pUfcpOu0LzQVpY9m4s3j/KzuxML/O0GEHdHhx4FBUKqGJ2+3wB+WGdJ2cgqsndgnfUA
fL/JlH++xg7Pk/KliYOjolhIABRn9t6HJolyzIoVqDcKGgTaKT6wrRpM6P1JcbUBgwDkU7wY+Y6F
PnS/fF33ekxFcrzbygT5cq179COwmK2tDte9Nnh1iAg/U5oWaW1rNyawPCDQPDsawjDdqBuLSW6a
Mw+LQu/kaSFMwHkjQ50HFkHb4ORpUXubcSohjqFqbbQP2vYR9SPNI5pfKzNWA0nYHuJxtHewQh6M
yZQv2sZYUOkmq2mCLTSY8vUQOw12lu33vojNvYG7zw7utdWg8TxMm0nXtn6NGdfYh2toutUm8s3N
KAXJypecX1jLQunK4mmdVNJu7tRsp4NqOCh9lu5mVblghAAryDS9kRRnZU7Nsk1KB9VzLV/0RoTq
9qRp7mhys5U2mDfqhOxgVCu7poeu2CMmFsrBlcyAfu03izquoos4eoz1eNxpfnqX1Dou0pNULzIN
rTwsxxd6X9dbO6ozr8tCdTFNGkiI2V7CWevcKO+VpYLus5K10a7JmTP1qXmPgZq2w68Dh4FBOSB2
YvlSdsgMyVxBJPttDP3oFmPdLEcJ1Z3OMb4bRpO7vhPbblfjRDr3QMz03HrQuqQDYjUByp56LJkN
Eyp4ZLVr+Brtou3j+04fbU+S0nZnNweYpLOhbFPbmL3W1zEyZnKIu2OQL6YYWM04d5somXLPL9S9
0inVPgkxO5xRaV63SKonN0ojhatRMivGwsk9FtHXk49y11zFPk/I9lKtmbxWqXYpzT1eLzu9wr6k
6tSnBMy11420/IIeEUpeXZZjB2jjpz2xYmXmgPCwY4RHRjZdEGv7ahzvka00XbgF26o3sKXEqm6T
VQclKpzlgKUU7ggre8b1rDUBsE4YdFb6vLbrck/PG19k1am8cUalxlZiGmloIhYRJoqj5v9mpgU7
yLAO9Tiu/a7zV3iu4EmrmFjOd8WM7R4Zsq02ABkQIEw0jsMR09i5yNfNKC20CPPDSf4JZX0imFV4
n8OMWXaFuYlUqESSQUKrLRLbRHlsXBkXdLI2QZt6wRTcF0X3I7ZZNLlyMwTpNy2PHjFtfWRo8MtS
/Du1kWgAwhMoi+9VatwNqebpZok0uuP2EYw1uVyiBOtNhbUALODGWOoO1eBWFb+W77FNWxuxurIV
yG/msK46ELSWurBtJtaafRgLrK/hN81+clB86QDsdldPDGp8XFoCCCChcjEgapdqOXLl/Ypu2DqT
zDWt3Y0NhYf5EgkTZpxGvqfKXDkR1nJsBKRRFmpvepKvux4hFw9cicFlmGO8OV1I8LM6S/WSAZoK
TqPjPFLMeRoqbFkYb+aSbrTirA07J9nHH424XAbjSpHnHRIEa6iCWBeU0PzwJ+xRvmubtVrsa0zC
6ETzOaP1bMVeD7FotA8Q/xa985rLlasWEYlxa6GIO+77THKtpnKxAVxWOtjFCftXHk+KPlGblS5X
Whn8mVbbax3/dMeudq1peMgULxRNX81BtZ6ghVVJuM0TaW9h+Dp1j7GtL3ujXoeiKGnando0d3aJ
8WCv+qu5ecFX0x3VeINyNpo7VKI+n/MHwJlFx2xgoY2WpyX9ZWc4nJTBoQ+hd0s4rzb+WjFx+crC
68HNnOZ6ykJGbXlwkfmxJhagyqkKfIlJ6UuH/JlU4xHmmKi4p830pDNs49fojek4J6QqMgmJNPg4
wpY3kmWthy5CCSKrGOmiVdcx7zxYCVIkPTq4m1rvnUs1S53LQFs3U2hcJshjbSVlFJbB91IG545+
IRkqpEMXSQB7ExgmmmHFY6RX6fWMNs2VFCteU3OWIwcMY4JMvtT9xkssfVhN2lDu+ixe6ZAcFpKP
51ijBTeopQLsAjFrTtEPGZSPq8tT5xp12rlzZK8h+RRpXeCKLeN5L23AQi/sILqM1Pap0O0lNCtl
pURKSzfS/61jg7cbDAKdX0l4xI6GfqPZ48Vgls4OszFMYVWohIk24GkdjleQcjH96XsHa9Nevo6G
dt12xbOR25LLbaCS1De4QDHLPTRNcZtmzKELoL6TIyM+pzFWg5rquFjNyANOcVF6oUrlvI+YtdAG
cryut6/0oYhdfOmVQ6xmzsayQc1aOKgvArVtLlVVjfB9Cl4CqU/2taQjZqf7+0HjOBrCSMFrp76X
4VaCmynuihwQlRrZSyPRpV0aDOGilFNjnSsG4Dro6msos4YLn6LofHk/NH211eEibNUZOS59yot1
0egXgY47XNKgyROkOHrGigqR64mHF16r8fS9qvpunfjST65kb1g+OHUbIO7KypRWo5k1B7pd9WHA
XHSpD7SyENDcylkHZ0yeB68KJ+kiUxz/Irdy6SIVX5RhULZRaVz+z5+PqaJ6ZYFjCQui3Ck4rMgz
epGaVvduVWaANxxGE50MyKWzw9+4A2mXhTrX285AO5J+9IA/WBLqpqsaycgyVjhOm3SZDWVF4Ix4
4Awd1+SFBqYTOi5+eWNtZhRp0ZxE1ezoOtw3sBJSvcRjfBBQSbMW/marbujUTQJ6WVWB1+Y+wjCS
7T/oc0JTSZpWkuWk3Ly2apiqXNaYy49Z2j1GZmMeYnl8yMmQSVoKbdfIkvrXlzrjTdlagfRVqO1r
8UXFfzhw5TDvt7mvlO4YMpTpDX1YT1PyMHZqtbTKEUvlUHnhIqlrluFzbEvVVqUZ5lZT1q/N9sfA
YYV8gaR4tVlTPpfatB/svygm1haqlUdB99DOaJSlZfuI3yyZQJRpW6dPwnWa5xO7J7yBS/LSWf6E
0dlUu10XGPh9j9oijBMM1zLFxL3YhEeDL42fWKlbBCxxlDYbt+hcZ0A+pB8lAFtR/YCWKZRPVRvX
VTn6694EujPDWFJb4z5BZHeFf+ilLocoXncd41RhM6vUOHs7bBY7tZ1Fa5nJOormxzbVbUTbtHWn
PiQRMqExBHp3yrRbmXizDfT4TjXQOepwLuuncnTRl+WVZuX9lBYeviDaQi2Z2iZZ+iONhS6zrjbu
oOlPqondoROg9sGRetsBVIBGlgKtTpNVFWJeq/upsu6ho1n5lR71j92EbZxGseKGhv0t03HFQ+a0
3kxIM5JII/GsYW8JbYIEzvR9t53N0kPjgCVFXzNbY3Ipu/ZsH4YUjXLUNb+VhR7uJmS3awToF23H
f/6IzWXd3nU6Ed7OBn9RzzXTwSplStZwd9O0HWf8pwwHewabmTXi0XPiDWPRYNY1Y+7mDMUmxNVU
RQ5aT4t+Y/8K7NbCvXG4KFRdXcP0NBeEmNtyQJG/Kk1OIu5JHBq9C89i9GQ4udDoHc2bpFzawAh1
mVsu6ioqPJCFlithYr3oFIJhMUmorqv7ps6uVYH6hz1oe4NCIz5qdfyNgl2MTgr+YjoyMDafqqoL
0LlsQs72pHRN58kIDKRZTTFyRJLItgYiUtgssBtKljbsKrC1xgZLm3KVt/6lgT+vC7Ovwq/UbRI5
cAu9wLKisHH7CONd79Smp9cJvmNhEl6Y9DrjCmt6uzy0mVJ5WPtWCyWaVkVlGR4qDum6Rb+4GOOF
JZqTEqyDLX6lXokWO1J/FRYEfr7upwDcX6LeoN7wO6zw4rXsttqko51RrgFQxS7iVmukRRuljDY1
kth2zp8UsqR1qzY/wk7+XQ76q91QB/OiNrYhlW44VncxHRY4Izy7AJPxRQRWZGU3jo1qaODadfgg
97nMqWr4XgrswHPi+Lq3EfFpghhTVWAwrlbJaGaoVupV6DoUUbyJogQ+RVoaaLKn2SbFMjcrYoVc
4TlWpH6dBVO1SBqct61kYqjYq2T7AQr5OIXsi+oeN2decKVieJHYbpY5MTMLHxd4DEXgp0Kmk7Wl
0JXCt4FjKP7+z++qUGdcsII4SqZm/pSaTbaMKpTe/BwZdmnoLnsyZ0KrtMlK/GZbICnOsNLZTN4Q
PwWJjtCoSVHkm69OArWHbMKPET8wrbj3Mi2QQVsmJJfQO9HlSu/UuYy9Jte+h33CpbKhBZVRf6sc
+WnA9wn7TNBcEu1dSQ7DlRPO32ZV9qie0oWVJtblYMYb/Op+mAEOyiGyPAloqmWSz7cB4W0VmeWw
RhfjB+oZKN3UpES+hJh5qWeLjgN3PZoFCYLGXC36CRwn8Uqjvuwy3dk4oYbbnI68uW3XwYqRBzZI
cvSqhdV3CYqtVwsNZDuH7JBUHKNN12EJaOgAqPTmObCwrfQljLuHQX3RCEkyFdwuUw/H2DqM8mbK
a3lbouBL6ozujSG8unteZdpy3wGw+rkEc+m3GN81KiFN630XtddyK0m0X7hmskueAus2GTRn2URW
vTY476UwmFcoJl6UDMgh4CGISNN4rTca2C0j8OLUtLE+Vn6M9mjsNaJqC1xzl4/1rWwF6QoSNix0
v7WwO+9xwQrCmUtXoHuNkhVqZblnOfMakYtxJWVT5iZ05whcOE91dQleIi++RSpuqGjU3tPlyXZZ
dAUuL905cftqgeVYz5KzQnjhd4qakkFjFRtT/9tsv/QoJW6Movmhq+iNdU31WiEBHCQNNBhHZrvX
OLezP3aOESN8q6kHM54fE1+1N5rpPKNUmW97LOdiq1mnmYRAwJi/qmM6rNMJo+S6oH4y54YqTzdN
FAVxfPNRg/q6WyWGDm+bVQwR0f5BJ4DZtyVbp5M7qIA4OigTtwwlo20xN5PGp6kIz/GJTlt2x+to
AugL7pPO2ElXWLdroB8j18kjNXStiHIrqYxbGlbfWnk6p4ly2vg/Xo36zERrmPblqdBkYWFkMPSJ
SWeD3aV23lDKlDUzxiGK68zf++DXVIxnpg1imvDhUb65KI3Rt2gwuBcVAZyLSpOG5l5JiK82xRQs
6sn0FArer9/cp0/0zeVOmqBywmw3NlLTFYUkJR0S2rXLgHQRq8q5Lt2ZT6a//2RNPvZp3sYmbEjq
shR7ERaq4hndowoLg/NgUfhnoA9iSPHhYTI9gCZhyzSUT9qCeafCcXNy09XoR+Z+6BZ+usM90A0w
EHXC0mMtn3mgH6hix1Xz5priBb+ZrjPQSpka8kQHVXalmRcJFT5rMZGUGqRt8h06TcyIy5Uqdm3Q
bKta3fZqcgM57+t3++mufHMnJyOcPgYLy2HFrtQyLzBgJTbdxk/i5deX+YAo/esTg3cD8K0DJBPN
2TefuEobvejpwLrZjB4mbFK6JXDXFrqfeBGnRaO4nXUTR9qZBfX52/2f655slTAx8llv2CoRst2k
D0wNv5vWpoAcRa7WyuccDz4A5f76oAIywTxMp0v+/oMadeP4CDuaru9XNARvHd6uIWF5boVL8aFn
gXVOhpVYXX1KP27gzQeGZwmRn38lTjBWQRKUtjfYvff3UpI1IDHP0hY9tiYZr8AyYlfYJnujzs9c
68Mo8vjBhTSUA9PZAbf7/mJSpenjOHKxPvAxGP+m9WsZCGCcKJ6T1ejqzYvmvrNuxZY6Lq7/t5M3
GI1R+forejmdrL2b1v1/MnqzgCAz3H+zB8V47/3krS1+JmGRZm+Hb//8e3/P3pw/eV0QYlCyMBnK
y/yLf8/erD+BxzMtgXOpGMDl+c7fszdT/pPJGgHIglaAvLLDqvrv4Zv9J+9dWG7Ar2bCgkDD/83w
TezNt5GZwZtQgkI8jQkg7mcnK8pE5kZtK4NKCab4KorpMlUyilB9R5XoJxj8KL6yabIQpkCFDTF8
xsUcM+iWz6lsfgAtcCuc7zIau8A/IFCfhEnk1y2pc9ram3oSUCWYsFqsYdADtqR9mqwC2fydxqGz
nexwnytRs0zTm0FvlJXD/luH3SXt4G+Qa+N1Xvb7OkZsFMf1BzQDn+Qu9reBIh10e4bTHFC6KaNz
KOsqxWbWVNcDQriuXJIphTd6X+aM9Lv+TJz8EKCPnxBZN8B/yD2D73m/fRtMsuj3h7Vnde1zoo8/
/Wl6kILqGrc72/PL6Zp5HS0pRYqRE1Nv3qzN679e6ttB62mYPl4d4ATwb3DminkSNbVRVRo/jmsv
TY3US0ycaFIEI7XSupXV+qAEFceEvvn6oke1g5MFhiURI0zSReA91skCUytse5GQrT1JcUJXKC7Z
YULTUfmuQMV1Z1zZLxQnWsGasfZjHOyjPpvWOMUuot41E0Vl+GRf2RXFuBaYG8bDdHJVOQf3TYc+
SYtd4YyW+/Vdf8AHHp+VgL8x/IZvo528KXsa7Qhf2dpz5GRdhkmyNIK6XvaJ5DVSt6cauqKj+73V
pPtJD5EMbB9tNaBZUZ51Mfn0CRLuwT2jg68gZvd+1eSU70bPNMObx7h2Q+rFEh+rMuwPreYjzncr
acxa+umVjikdCWT+OebrJ6FUOnamBYs/sdwqML5V6CG2ifpg+OatWsvgK3aQ5M7xYT99dvhugnG1
CW7KqfgIuvSU/1NV0+hEyd2hnUJfY1rkzO5bf0D0K0F2elR8N0eWE/PPqW3uGAyiE9b5/8J7hJrJ
cifAoWZzGt4QSgr9QE4bLwQ2G2eAeMz2CjBg4kJZazxHQtlIiqslKrS0gfCjHhvqTD+BQ2UFZ/Iz
VBw/BluD4wEWF9EWj1mRKL5J0AInytM+lmovBo28K7J4m6Sds+blg5vqQgUH6mldt3K6DvWrYUDH
LYTka9SjCgrSYkI2+3dO341ePQvFUEWd6fretlk1rMMobzyczn/VQbw0Y0zENTVe2k2cb4aqm1Z1
PBVe6tCRMtnzvqo7u6qDKsZ4eJPZ2cOQTvECwx+6UVH0kA76PrWAWAAQRv+2x1bF7SbEx+sgGP/6
lRFdKnNWLI2uuwuD5mdR8eTQrmSZVrq+iDNLXZVBa++U6ltoQNew2ogprgkFNKJHH4aXVV8bHu1K
5Gmn3BFsmobOLfbtMaLnThHuapAhVwE1f2IgHNdoDfakfTfts6p/ruoaSaDOvBotNbxoCxukotlc
qGa01IoGoEEXMMzFLzQMx25TV1RUtQlbYY4zDIhknNcbn+5Ql83XKoE+m/JoE2DPtrCNFsyPpG2X
dp76d7Fv7+Ukf5QZliNzV8vVTjLaZL2peizysiKlLyQnBjCQxFXK+TVSIHOhLlptM2m4axp6xmGS
b/y2da5tadZdkB6Fa+qdtivMZygVt6hwWjdTGbqpbRZX2cjrSRVEuHpN/aGPyDdrGIov9BhREdzs
5ZWGF6+V9tGF7zheEunabakiw57RETad9O5nkNPZcoydMY3qRV/9b87Oc7mNpEvTV1QR5c1foOBI
gCIFCoL4p6IpNct7X1c/T+KbjRGLWGBno6M7usWWymWePOY1/VMomc9WyfiTm88Xmhp+99v21Y/k
p1Iri5WXK6MLcM4L/oS6PH3r5PB7FirVupBYQUHHsChl3vjUFvg05Dyd0vkYtGQPpVeEB8sbKlrX
jvKgyxIdFZwMN50dvxhA5raJr+urFNalqcTvChCGpdSSvDp9gyhGpFUrY6BtGpvKitlP6aaNbmwj
WWU4rIcZsijxsPSEox4GOvioV7QawJ3tDa3DZCwsAC6alUTvStUXpv166VYOePO5TfG9cKJ+0cCm
dBsofAsrrPK9nHVco7SGTTbabJAhTKBBoPDV9PmOgU4MQIapLeJt9879eQHIaXKRh7IVWBschbMa
gWGoHJBz1O7gQQOvM4A7NNwWjpwo2KYhwlbHxUcV/BrknkY/G3l6SIDdMfuQaFi346ZNxufbJ9wX
cNF/7slGpAiEl43D6OdYBJKIDZX1teulNkvX9h9TP/8hqdtMb3VkdK3CNZgeKSupTwtEOnGH1DPn
Y0xeYWIevcp8LjtihPazzxleoMJ7lobgW8Ws4N7bu5K3kCuRIINDs0SL5POddn1pZbLZEt6wElyY
fvKcSNOy9Awm7yLe1EWWuBShZHLFT8WcQEQ5xpsj6aQTzTPLGeQQQo5RNCLi5g5K+vv2q/yiU8Cr
JMPnLWLUiu+vNQvrkQ+dMGtlMFdxfp6iulxIZuNqkpiye/VBK1TarZ2r6nJG0z1+NlDkE55A6tbM
QVMHa9NXGd8nq6xPl7qf3Dl3tHn/jPvDpk+g9WijcC6Ln/917ABUy3qvxlUC48/toDHlDiOEh2oJ
ZwPztY/TY1gnzxX/Dm7zZdQeYjWlh64tjSKjW22sJVsFlcS+6K0AuEpf/uqVD10yf+vAzmQ/WvfR
8CQV8bOsOv/Kw0aStR+h3Z+S3IbTEL5pdbgvSm2rkXYX49mZnBX8wiNWsVDET7e/xpXVQnmkIDAr
03Kh5vr8sI3m+DEIqt5tKuc1BGkmg8oC4ArsR91QeOyGID3+7y9pgHxTYKShgT5vAdQZCoSlUgws
MV9D83d6mfzxpZi6f5LSOGextksz5x7+XOM5Znk1UDvWDNkp4teXj/7XR9XSOmi8IB0oG6xXp4n3
oxGfpZL02flXEDSgVuz6Qd9Jtr7BqehtTLK9gA/cfvQvMHixthBptChgDcLpnEgD3KXXndHpIYnq
IEv8/KFK6k0dKi+Jp/1CcAvFmUXlcNZWTnSMM/tfY9MN6o/W0Nd6IP8EioGC9WDH5zs3JuLX/P38
fWOzRZ9rWom1NzcWOelP5PAWwnNFAQOWGspCylvY1h5Wae2pwKzg9rXnreP/vBOIRSTrBnpbs9Cq
A9iepkbqgTa1bonIn+8ZuyZDp6LTn2wiwu3LfekKXa6nmLgWoSiLFt7seGksrYya1mekSnABJfBh
duZO9ZI3uy/OfqtjIKgPJ862RcHNTI2yvX0D17Yc4GLYBmS2Gqyxz1sO4o0cRm2ElB1KnVrZHIwU
9ryhk3ZF+9rUd62d3Dm+rq87+FuCmUpPRZ11dyMtAczl9IM7mM5D3UBJMU/Y1aNYyVwMU3dU22Ng
XU38JlfGaxo6q6gII6BWtavJ3kNqaiclmRZGDC6qE1Ht9iu5kulztMLyQ7kGqPTFbO6v3Wn2em6U
YTy4tmQ+JcGEoUl/6mnlF52yuX2pq6uNj08YQHGXDuHntx90WAkk0LhdQYYSimgIagOFDT+wUF4y
IF/fvtzVJ/vrcrOPTcwesorMzC3rdG8WEMN67yEeobWk8Z2D6/qTcbQyXzPgiM/WdcSwEpk0nqxz
PBLc1m1CxADADcYDQgnqvVaFcjmov8QMjkjyVQg95jymmmZkT+AWBhc2/yPlxqKP9K0lgeBQEPFk
IVeF96D0DDSnZdIZO2fSWVr6JlaY8DUGoLDc1jZW3ByGjO/geL/9Sn/FHOecjeGbJbcnK9G2Ta4+
DYG2ifLwaEtoYuYPIQZbdKGesgRmSfUPBRtwnLRd1nn9MPTS97Qulm1XMVZFjaFN9oBW/00w0g1w
kFhMwtndzqJnhUkDoBX799itdIVkww5Y3VEq/Wvg0eThRuOQKU0e52Cl/i7VAKPC+t+cyTp/hrKN
CZAiMAJvedHIRiY2jjyG+9TBzUV4uh4UM3ixAeQspyI7T7VBZAf7oDf1ySz5Vb2sT4CtN0J9pxiV
jdmGsGKe0zz4c/F4MpP8ODIGTZCkab1kmWJrj+vieXTc2jHqxWg8RAJdlpX5Gdepkz+mjwPqhGHw
o5MsXCMjng/U65EMew1pADCtiX+GvpEt2AclsoppfEy88UXJjdfBVzaeF51NCfnXwl8wCd+Fvf1v
U2qbUS7POUeyr6nbqLUfyiR9RnznEDOjET8vI+I101rp0LaYF9U5Koja06SEewdtEJL5ZZyAAx+A
9dbZWU6zs+5p9YIh9YK06bdSAjSb/IDlgOsRRYd4WGTp5IUFtAmKmAONc6j4NGMOTD3bpGZxwOe8
pH5qD/akb6OqXEvUYhYcdwdCdym/GKG+i4WfwTLWzSNaqpHwIgLOrp1G4FUi5I9OXWPtqN6D9X/d
h2wJg+EGhARijGCP/J0/ZklSwpOk7dDExlPU5W9TY+0yU3mZHODKara/HWG+HiefLycyn79iZ9rL
+JDpXK7t9uBhV6O/BfeOIkpzMIHW1fQIb1/wa0j7fMFZnGlQX5drR+AzlfhDEJA1HdM/DXL20I73
DuuveYm4GK1udE6glszDNaigSTZF3hYm0XvSG9t4hec5OBz7tVK1DaqGbp6dizHf3X7Ia0UAVZSC
e5VtoQs2S0qc0aqmohlJUkv73zJBisRbSbL3uwiCN6prcTB24b3M+OubRUUabWt0vIVU5py8FvZR
6heTTGbSpVQA6dIfulPuPIiC4PbjXSmxP11plu5hFFjJYTDxeHpzSKd0mVDKTN290+9aC//v68wP
dhKdouB7DW4ajCcDIRqwt2s9NbDM8BAlak7owRm1+tpl2d02wrWUnyqOAQm9YDKf2UlfllUjqVrF
tSViVG1CEehrjIHqTeeE29CRfmtd8NyR3w4pwcc0ivfYQkfSxNf69tu+EhFkIgJzDDAgKjXl5y0a
ZQq4tZCDMqcax8DgoNT6Ew3xg6hgRTS9fbkvA19BvWINgQBB3h9q8HyHYuyWtANFndPHewz3dg6K
aCYZpi2nQPL9R8nOjlNQbErCtNodIIpe/haFT+tPpzu3IwLe5zyBzyCMT3VdvvC0Pz++1qkgWnMi
VFiDdcfh2Kmzt4rawkDJbZT9Ra4aT90kr/MGSxcrW5Zhdr59D1+3M2GEWQ6kUEyl6Dp8vgUd1VFP
lT1qjLI5yyO8izLe6sa4THUVZ22dOUHxPMTa5vZlv25ocVkQHIgK0vu9zCr+is30jntYm6RkceOv
K9XaWqO5o/+5nDztzrjqytyDa1FQ0FyhrP5ijMp52NYIufZuVoJFXFdSirZldxCWI0b3IsYbyKQB
YtVehLMy5/8ykatlk5lrodHTQz7FU+6hjKS1Wig7cYNiOSh9fEcI8lLfz5YDIZ05ESRBtILmu6H3
8srXGxBIZoXYeXVsCfFkguGfYIrOifYHVP65KRFziv0fU95/M61zog+HIkvfM/YPGl0vJVVbRkRB
5fZtMOQXp+sPfWduq9p/zD1pJU5cKVW2iZBKappzlurJYuQXa/rSugeu3ejcPPJes5T5qFIdUQd6
CbxDWdDXG6LvdrULiuJZ6++6kF89z9BxEgrsLMi5YEE8WFZrDhR/FZ5ZWJN8qPmeuezYlU+B/aQe
8SWpJGN5exleCwisjf+56iwgVEUD7hQnMpfJ9MLogEYjM2xWEbSk7BmTk40CAHDo5V2b4aboDac4
KY5Dgaw48pxN9s/t27nITn9ZAYhA0wikrgWn9nk3tr3PfCYvKRxK/YOdKDK7N7/rooWSyCc7LTLg
4xij0iZJVBxVHxupcHsnfIgK8+XiHd+aT06RvZkqxZRfPEdy8CciiEWgeBfK+LNPqo2F9+NYPfdT
sbaL4o+Wpk+d3S4UIZUbCx8OLcrOpSwd88n4EbbdibHhacRPVeQUmNKe5Iy0rUFOhppUlOQ62EYz
0l5aJXgX+1iCHBJwI4jULKC4PYgS3uk/2rK7bHPbrmmkpy4Q702Zl/x27cWy+oPW2ScMVxZyFTzq
Xn8olHTfOeXZUepn1vii9KSnslV2ZfTKLlhOTDITZR9M5YuNugO1O/3a9oB0MpmB8xp43qtc3tM0
+SLWzQkCOIcGBShzDd+rWbwM9chQB4WQHTv5c1oDPS69jjTLf2z6+I8RGsCV8NsgvsS9vwbyDa67
pt7ST3VqvgY4dQkN0bGUSEcfq96GcGzt7AoOzZgf1AknnjHd0yE70cR+HLyTOJwiLfhzZ6F9PXh4
ClrgBkev82WA2Jv0WTqbDMBUTG7W2cnCbR4PzmOCQEPhl28KHY/b17zSPubVCYQTahc4scizVwdk
2VeanB1+UaZz1GxXVKC7WcxJ0r5dFhRcDEVJ/gidkkBOXxt0mxPziZ7hI6avVvbLJxRJvbQbzfYs
KT/sttsYkrMSK8bvfbwy7Md8QrhfWqHChh+TU/4pavz4PLDXalY9d0579soygL7joeykLEUXTc2D
xzye7lU7V09Wkg0dMUB6ePNcAxxDFcsSDQ6lkk9y3LniPYe1sUSie6fQxw+0731zVxHv6slKL5c2
B5Nz05qlVKPTBrLekFJhk7nuEtytOciEIPfYwjPFSFouqqMSV8/i6GhQUzcD/4cIHYnj/SteRZ2V
x9je5F7/6MWhuXD0AnKAGb/3vVid0goBbnrfqyHW75zU12794u3GqP0yCPkc/SYIckOWkOXD0trZ
woUF1UPEE1/ul2qKWGzzSPvXtexZGdNYbd8XeFq4SYTDoW8uQlS2ScqfC6SpqyB9NyvrKWqyvZ8j
oF9nBm7S5kbt0227V5Pg0WitpxJ9qdt75Gp4URHIs8EA4rOhz0pkm+o8VQvakWEWPEtB+IDcLTxK
z9mZkxItxEuxGQ3kuA5OzhN/xNaI8o9aaw9JJP1rVRA06LMvCiP8U7TGCwyBPcd9tEgsN0aE0zUl
7zcAmd2gtWcNZ/oyLf+EvnHvXL1WeiO+Q+dLiGAi+P35SwYellVyrIitDhIg9+ClDt5KtFiMzP8h
8jywZNvb7+7qWY6+iECTA2uz5o5D/GT0ELIZXF0u/umJZ00X/igC5bVRF+J8GfPokEGVTmy4WeVB
5DFiX9SVvYvy7P323VxZyxzg+B4ZBFoQI7NtWE9MXPoac3lgWs/CbQrw3kM6kYDe3TaXvslsLYvJ
HJcD8ibA0Z/fthl2FFFGSII7ccr7Rhe6sn62/PGotEzWrbWhJ2+Qkl8bSX8pyCen++0IUTP+3+/h
i7W1HkeIFfRx7yLsiupSDw5g/JkW+Z8INprm5TAXoI8kTrXTiT1Zca9RfqWgFt4ZhHXKasLHvB8i
h36TZRqHSS2lxwzfON7DEVfo51B4PbXhI3YFh75dGWFxp2VwJZR8uvJssdc5xP1izHp3QN5NrZwX
2873QiAszouj46T/+7NbyK2KmpmhBTKFn792lw+lqcV87TBycEHotO8V6Db4ZFSQxqNvWUtP9+6s
5muPKHaWBsaRK84PFVNJ49SLhYyeGbVwJqNhEUXopKfwUOJieApgaN7eP19g9yRa/IX+FLowzKTm
1JAoG0Lo0Zo4JpeNSo4n4QeotQzEm+C71AbHhKaw3CqQVm3b3YMdTJahXHuL4M704GtH6PONiJX/
V6nqlF2J9arM+T0YHjXS+E9RVJA6B+3j9iPfu9BsHXV2T+erUzrXVIdTlDcfjj6oS9+Pft6+zvVX
K3ID8WLR9ZrFJmw7JSPXeaK+03aodvyS/anH7IY4aQxo5o7OHnQW71dpjFWuNNKmy8ZFQd9tkcb+
/1aY6vKhEaUS0AIT4NGs5skl2awT30JaXe8e6hKyPx5cPcoM8AIbbVEORzNBycFhDgCeK52me57f
F9zCLHbhpK1QcvFCbJL7z1+4wkg40SASu2nar9EywkyAUR5yDSvJseqFP04OUp5O/Vh1zsLvzH6B
ujXSJq20cdoWbmcbrWpC09KvrFNdh2t8y0s3x2d1ZSmTG9TKsEnLXF9avvGj2ddw7ZeG5kVLr+4O
UxmPG+QI8m2X/8oTHf5wgN9mt8uRUl6nXvvcG/j4TFYM4zno81URDPoCXQDsiTqDAZDXbM1Fn/rR
RurDo9SOCB2BhlJVeU9p4i3NgGkH4zYMiYsny9Nc2Tcn17KffEB062CQ7YUzNuPGr718HRiYG1jC
kKesxmLVVvlbj/SB25lOBS8U2f+Wn0VZMm1y23kMp2EV1M23vCg42Z2tr2Qf0BK/90zbFqioVti4
hu911t6lbnztYdpgBS6KRhC5lDmY1Un8Ko+An7gShkk0bfej9HMKVWlhmt4/o4SPcjCqrq9oj0ok
fdez6SOsfQJE+/32ZrogP+eLR+AVwL5r0Ngcsav/Cg+pZhSyPoSdWyl1uyTzRqhAdZJV62kw2ZEh
X+ajGaE/0T100pqMWscvUkU4AQajVVsQu5NnRIKClVdjLAcZ9dF38aDCg66fRrc25Z0hUW7qrVUu
ihiyWgO6z8qSPaC4xynLGyxDUMTI0nBXlYxskipRVl5QRAvsmLTFoKmP5ghfOVY8bekFnTtZO2TJ
8l1m8ELw1TvGzvAjyVnHcrR1huYhCbg9eibSLi/pEoG33khKexoLbISScviH/v8qHKxXJZQPutIF
S9O3MC8plRMQdMdlioj+kjWiWjPmyzroUXbIDklhVcvatKpFoTCnkzsKfT9TDsoUJ7tq+ibbieIC
LEcZoEMlJVGnZZTL/yRTW+DVwkZoUdwpVf9PW1XlyjD0Al5w85y13tlSFCSKQmNXDqG07ivaXF1R
38suRRCYf2cyWegEMlUzcfPzd+5zjzF8zPsr7LxwR3vC3EmXd9iG0EVpF+EYgCevIqyRR5QofAdd
pvGY6c7OyzOsTTPmj7dX3tWwRQmjCQ4H/eMv0IVA841YSjkvciN30fk8Okq/TfMCbQ8zR8ic03Fh
j+kGTRRRrjVnvBx/1ZjLLu1eLZexCfwxG6VlBcJsCdFgKUl6QnnqQR2YhMJS7nzLcjSPrEhuXadE
IhPb+m2m/mhQi+J34CigxR+agcZV4DiF246w26dyYOBs/q4RRXah5Rbo2figl1JjVVjR70E0l50c
/KJe+fsidT4KGeCf1tZPUehlK6kQaGStaF3FSdTlInXrKDrXsiv5DLLHMEU8AbyvX6E/RgkMZxzF
EYTPlh31/Dqr9J+G8iYnMI+NNndN36wXU5bFq6kDDxqmEuIGvI3Aj1/9kenc5U81O5jUsmQ8hP2f
0TOkZdYNtEHvOXxcq1DwQuVmYKZw0pmzEx6yu2IrScJBYyLI1NN7UTUE0eFpJQvqdl57bW4mDGYX
Sc8AxLecHlJy5/pt8D6m/SOjRAgrmEzfXklXahXOPlY2eSX1w/y2Qh2WvY8XMXAF9GEl0ZDXNr75
3dT7O1NL+0qOg5cjcDpOWUyn5jh66ugeSQRY/hrM0U3Z79Q6gC/TexUCovmPKRli1++RQ7EZ0AR+
4S0S/gMQgLImWP6pQiYRRm/B7C/S770/5qusnRB7Do9FCD6zNekg+T0yNxLIyMlMisWoNQCpo85i
EF5KEN4aeaM/RFbYL6MW0HUO0BTJmBFzpaQHza/n+DBZC3bNSsjEb2Kde2MMiu1SgYz2WEvFGoHT
ZNGPxsEr4mbRtoDoNR0bQRjS+OuY4TqU5EMYDOq6yu3HMIPA52utvYhVeLGBcEJoHRRHwGqnPgaz
mVUDcEvsX30Gxtkb4h0sDh1wmZEt6RXVMJhaOUOqARDzuuOU6ZBqAIhQO8ug/dbZur5W8xivP8Xe
d21vIQgULxrUd7alhaBLX2EZGsdICxGJUdy6vXiutLlQ9Ce7YV0LGNWsHAkQtWlbBdH8LAqOQ19/
C5sGIUOT+y+Uf/JAd1yUiZp1Vdv+nRrhEuHmMZnZEcBBPDLR65oVvkHb5D6AezQjYi9ZwarfaAX4
bSvc1VT3izh00kXid3Q0O/tQlQgLtF72bjDKWeI9jtpHUVfLitNwJUEAlSJJdv1hfCtTABh137+X
SsTiC0N/iRRR+VCP4bcUGRU4x0Nt/7cm6SdJ0r9pVXQtrxwxuFgQtQgDUJ1m4SFpUsnKs7Z1DcX4
VVtmuATq3i4cKfmlRGHodnJ2MnCzCSssQIYkRw8nZuIubB69PlzZgxWxiuOnQK3yZVxLkmuU1jqF
+IOggokmedpQDdcPfVcRFHkdW8NsvUXz2oZhiTBrqS/TjpWdqaAaM4nWtiTOM5rSNposnA6Ntix6
HJMRd1pLpnNKSyDdp6wI1GUvIVqXef63KAi2k1FstA4ZnKBGIS8fZXdEVcxVpuJ3S4ue4jEem+3o
A2Jp8lLbhfRJXbVpg4XUDVgf08PtkKNGPwLsEd8NonOA2kuBEpy4ItukW6ppvA1b/ZvKTaCsEBZL
vYPWVLd5v/aKl7hUWoFR3gPvjVZR768cpRl2Xk3uy5gJZ8VedkM5WHeNvDdHVV/KtULeEmn9gmbt
uhyCfZhwUFjwU/CmW4Iiq127rjcA2HEWbNdB3iSbEUyWJmS/SwdFPDmdHlGSWUak0aug9fYG8llu
1+bV0g5YfVkxfAuNxh0gEim99kZPqFsqOY60dYiwYlEaydJP8mHRq3q9VjH1Rj5wb3CEIXdauhAq
cWhqHMTKlG9yW9o7s0Fcdgo+goypZa6UA/I+8c+pSjFlo1p1ldqWl2pZSqRWGAE4yfCvLwfFuurs
ya2avkTlznQrJwyW9cjEULiGJWEfuhcGmFRuUgXF0K6WfZoLrpI/ZlEXbQPAuishaFHLQ7bIHcmB
iJLcO5W+6rmiJwvkUYhDWOD25k0HqBwtHD6fDsAkuWWExJk/yR5aqcMjDYl9TX6thigPAZFwXI28
S/7ulJm/CFpU7hx5beDmakh3IZmiOp4HHQIdcxOCMK6Js2pRlr3cBAMOCp5xckjWFGryVs/5TOlR
NPjQJrmDA1avBQaKU1jENLfAR89yz2RKWitqjR7Sf0JzdzTYI3r1CgjsB+XOU4TqCMjGZNQQIgCa
3wfMjZ0s3/OdokUWph8X+Vt0E8LlqHbf7T75FSWesRjAKRWdtm9s3F+0jTJUj/Axbp8PV1pHgqmq
05JDfVqel/eZ7VtyWDFh1Q1EzkR/jma16LmOmYVCXnKnGXfx5vjyef663uzzYPJDKzTnekEl7ZKs
2Oa1sio0Z23H/VGK870CyE/L0rcEJK1o+DPR/TVZJ5J4V9VW1RgecS3eV17wHijEJ2TANEgtahu/
i4FqD+KKIhCVGv9DrqtjHO1QpvkpZutNWD5LHNliMlho6Z/UfIkMWM6duZbBWlog6zowJFIFNNIa
UPWhSE9oU5O1HyJEZhEQ2kaR96I4bhFK/4gpg3CsEsNBs2CzMYI3/Py5AnsNX0XENAaeSwx0dn6W
/iiy/qxq8fvtr3etrcrnA5OtQZkBmDBbelblQ4KYeOiEwTeNmCezN13becINTi67TZnlZzUMkOAx
Nv8/V7aAXooZJTDTWV+oHZF8inU+ZNM6r2NXHYMhWFtafRRToRrSSQroLQE+Iiymbl/7UszNFxH4
C6GZjQQGemKfiz0KqyBOMrr3VRtBlMP3dcTxUSDtxsLZeFDonNrm6K2qdymr3+j5LOxeWXV1+GO0
6hqVVvmct/+EcfQNXxY8BdLl5NhrASNXOu9l8sq9WAoD022uvlDyp8nyX8xOOWR1Tuc6AHfW5X/A
pBzR4UwM9SQX9pMTqA9QMLOsIems4Cl1mbZkGH9CDe/HaKLHJY2YKrXavT11LeKhwXyBGspfcCkt
siNKJygQorcv5rRixYqlKW729pu/Gi0YSEMkE2LZ8+Z2irAXSl0BAnBS+RYwOlCB2QhMQQmApS7N
9e3LXeEY28IDQOErazi1zSkHcZSjAtoMsHwG57W29Rexx7u6/yZk1gdrHSMJJsWxC0J7K4ZqIsCb
cnQHOPrFs4IeKLcB9l7RRRPUmPWYx7wwpNBXwKVlVOn2scGwO0CXo2jjR9uTXi/DSAozQxip6KWZ
LUREuUCX+uYs3k+QTQdsd59Mu9nHP5sJX6b2kfbdVidQ3X5p174Rjj60bNFREm/u8+Ygc1XphnGz
NuFgmjqX+n0vwEcaIp//DxQNUUF82YyWAFzglAWtdRaC0lpJ/UzWezeg/SpJ0h5F24Pj/wpyBvl4
RD7z+9ZGUuxDm+ne7We9HK1fLo6VOZhTnhadjc8Pa00B1WzF2idddsgqso9+9PYFOu1KQtUOpXox
SNYGwbEnmYMlqMHqhDmAbl/HACaqFx3+46ECGl0M4cIiejXtDaVvqk2vo4XsBH6bNZCVRO3HRYUZ
4O37v8IpFPMwBmN8EgG9npVnAHumqFWAA5S58QJd8IIEK+P8yX/ABeqDSmRpJPEyjNuDInARqNAX
jbbtYCGaTC3jDj3HpEXVWYX2e8+r5SLjPn+7f9/dbN0LfDEtWhBvwj4J9PTJYv2nmb+2c+upS8Mf
A+g7McQrbG8xJPIqZGgbhcFa7dkDYVVA+Ge06IzIiKYO6E1pjyvog0By0mXq1eRXZ8svOae/MQGp
sfh/BYwzWrUSFmYSEJEmRODS6FfiEBNTybG272RvX7TsxeZ2KOpUGcyOI88rZF1pyxhV9sHVKi9f
igTCsvWt2MB49B0EAFLzyucWNq+AfopV1ATIKgrIngnOKYocGmfqUq50+KfJ20ipq1nZSgz/K6B/
SmGcRqM9Jgh98DI+yrI8CuKegADmcAqXeT2lC28r8om8yla6x0xD0+Hgg6UeHechFtgwQSiY7Hrl
2x72597D5XwxleRNGpUnmoBLgbHy03Bd1/U+7V+gxtJuSVe15D1pkv9YOvZOJD9SQNqJRhacEAGy
j9v0Q35XJn8j4CIi5ZKS/p2zgxoGwKeYFfPMQWm9mkby7rTU66W/DkdrWyXxsz7BNs/FlfJo2oal
fbqzO0So+rL+IJohc8c4jCbq5909FgbZfALcgtP2DQ3/ZT51myQyX8Yy2dGtdkWuYbEW8Rh5xOty
U5G8+lXnak50J0++VlYIp7T/cyuzqGqlYVU2XTe4fh69M3DcoaWaLETGgNrXSoS3oimPd55fdBS+
PD8SLvA/L9YZs9BaDUmHfCmMBTq/GwEWysvym3S05PpoCO6CyD0RNlkF0klEAzjTd877q0+tG5wY
cG10Zc6U8nSpjONE3ICX7XvN3nCn20F5wIthXRbT9+Ae3fXaYeL8zwX1WTyMJt0L1JDNGF0YQmAC
plY+CZCGQobllcW5rCTAYgChkHK9c85fj8aGilITNimCP/F5vQ0cMVizEQGELYXB+HUxChfjDkU5
tWl+KJ1xMif7Jda813KS0N/ALuty5tuYNUhT9C6pgJCs75i5bZLuF1LAd1bhhQv3ZUUwPiHbQxJK
nX8Q328T+hpk3d40HTpbeoka/1tS6RvPHBkmOCcRjaOR80wezEOYPCjjXo+TM4qGEZFGrZF1GJmP
IocSZ3Q1JW0L12AjJfmytK0tncQMOF51ZrOBO57WImcQqwwJZmhYa93u2oVkRelSGQkhcnH3E1xd
AEyK4bHbPOEcljcGoZrFIdBHrHE50hyabShvgvIF2HkSlZ9PY/A/93l7s11d6nA5Qbvzjy/QrsIP
Iim1BOuCzZ2U2b7pbBo0zSJBnKGxKTWHYHv7kteQQRaNCuUCJ/uKFdGQxtUKcb6KvNKXpvdRHg9J
lX5kcX2e8upNd6JHGdqOIsfbOtBPqny3ghQx9MuKslSQpDRLvmJH8F7JEiMG0yzuAf3x97CCbKKq
yHeQcKQpDcfY8l6ZcXwL5OxdEGvDDFuW+k6wU68GewyLmfJbNpSLWbCzjE4KKbwHt+CA0jL5Z7oR
56j+gHvybiL56OL4j6AAiI+T4EtIe+6lsIaTXrANHQ8YZMSNmkKAcSrOYSM94Hn4EtbmS2APm6n0
N7c/39UVI1I3qiGV+mDW3kYcKu1MgVFUY2Vj+dIOeQQXufS9ANKJDSPF4Z0IdTXfFVZN/31NdRah
cKJrzNaZ4LBR8JoG5caEXEqQZD9DWz2VcbseMfZA0XgXGNkesaBn3BUOIm7i3HIaSv3FxkiyiX6H
ZGmRCm6jBLz+kRUgpfMmP9uQDno4BlaU3wld12AtcMRQpwA/CeJ2XstNdZnJ48Ss3PMBsrT+u5Ya
J8skY++cDSYT70FmvYLseNEGf9dPuesN43mo7G9ju7794a52TTBa00xkqwQAePYWU4TeURtnqTVW
8t4q4aPJ44oGYU8OO0b2omeAQ9/SnZz8zgl3rVkIlIYLA75kWH2pNf8CJNgFyWgog72Up+7QJfYG
MNmpKso/Q1Dt8zJ9ZECys031xeyjt6lD/V5Svvuhfegy2obdYJzzym2BUCu6udG1Yi31w89sJDdO
hJSdqfrrS2z2m+oeHezaQId7B7sshA6/gr6UcDIyryEJ0pPgGVOcZe0di8LYifRMVOjCPrBFLrnS
v+sxlZbAMle9uUaI+5VzZwMUbCMoXFLNSFls5czIMV5VnxOacRVEc3FwahlwVL9ah4n88853v4KC
/HT/s3rGBwdThgXZhS3n74rQ9/Yday0ungX1ObOqcxJ4u7LRTyHHqmDo3rmBK6fbpxsQCd9fH79h
yttkNnvArs1dDdzTqa2XEESRFakUmmcPDwh4k2Jz3r7ytcQB3g71ObFVQWlslr/mOd4Yk8aVAeVQ
Ahvj62gvp8pNMeT1mulQ0b6UgsbVJSAGCaMLNmik5G9069eqQ3Y7xI+9ky+yCOSXIQKPx5hYsIMv
sGEKH53pPAQ5V/bAt8LskOP60KrJo+h9I67/kNrHSzZxd2p9bTvzbEjB0BJk9DofkDexNeZmOBJZ
mNcUTiw6H1vxViOkvQHXbCebxhjNMBlhjtvvVRxKs9OTPSycqLk41cEskoSo4SiSxaU7H1KDDzwA
GIZF7A/te2bGV/o6ny41W7yIv2KYLPDTpphkAMGvwuwCwY8Y7Yk3e/vJ7l1utlRVqU5B1HDSoFO/
s4mPMYxbxhPu2ABSujsYuNbq+/R4Ik/5a2vIShia5cDjlZHyX5yd6W7b2NZtn4gAudn/JdU3tmVb
ieM/RBLH7PueT38HfS4+JLJgHZwCykBQFZOiuPdezVxjrvPO37VauJ8Df6Bv2zl9zVLevIKRWEeg
g5h8Kn5Udb7+0Ncisn/u4mKZ1IXcasp8ps88HQw+XotC3tPjxJjQXwnrZ0p5VfbAUyAXt4d0mUX2
9sYtXOkmcQswphDOic/yT0bULYx5Wak9ikC3aLsHm2Ar9P035E0PnblooghaXGbKSB60uwJDkKTO
X71hcvMwXld2cWMy6IqEgBtCgUJcxvq67DE0uVSLJiML9yQDlFVBq8R2sQ/eNGa4LxNGV0x9H/nm
jdrYtYCQKWDAknQ4mL+9xCjS7ve4LsVmr2JWv0m/qUJyc60qSD6St4/MrPF/Ttb4kMvxGb/Sc5IM
L8l3Ox3eIwtxUj1EL/rQPbUNDZFKPSpFeSA0QfWhn8LJw+22frnx5V2Jprln9lgGK9jpP9Ajf73F
fZKEQdnTjFXV9DTMMG5jOw8yoyl90kJvM5e+6hYGoz9Ed5rqRkRtvprdWLtXv7G/7uIilO7AAarM
if+nbG5430tvuK+YpSi6apVb+SZimEZKwhtnzBVAEbOhcyHNNBDiKZe5W5ImEMV6ipkGn9SmFTQX
0DRsn/KTIrCfq6U7ryGpEEnj4jN7+vrZX92wEEnNiKr5pZnD9b8efRyLSZtKPjRlnKVCY2g+1rqp
PuWQNQLt1qe9uvODQ+J6c7H9sifA3Pg02KpPxF/yQnLeARtcZ9F+LkH9Dx/sryt92okbPyoCrkT7
D2tSG933HCFmD3Ob0aLX8/Xlrn+NZGCqrc7P8lIE5oW9HaQ9mXCbt2/US9fe4Lm2py4LAVM2eZ1P
0pK2WakGJ7ztFzcuf/V7pJUwq4bxxL3spjejqGDvkJBOMi2zWN2Npfyk1OJF6oTDNI/ry/66mIWD
GCkIVxqmo6cemPXquh+xZT9pkYJPUj3cGmG5uqhY13T8VMSBl2omVOihNnrsy0M+QGp87zL7bqJJ
Hhj90hu9B5xPoH7e+jauvmb/d1Vw2xdvtZ0knhFwVYRp+3lEce7kdBi/2o3y7esnfyWf5cTh0+kf
W652cQJP6G6KZOTBR5w1c2srC4eXOVyvS/1utKpDMhcDvr7m1Zft74teHLgo3uJM9wqS6LJYYb2J
iiU4i9Jze7Pfzm9aWKDA893JqNconG5slNfeNdh1M19h1rJ82rFUKzPSkh1rbp8rwkM8Vr3MPauU
+oIXZTdOUu1aAkL7EEkcqj9DfChQ/9qjejPXlTYvKeTOCTcmuphCYZ8wxBB7U2LpqRjhYIP4T0L1
RJMPKVOLCVksO2U4/SrjdI9e7i35PuS0l5Wweq1GapOGFK26Uew+hmoDgQaFxgK/mjHJj/7LPDIq
nSW9e291KXFay3f9Th+dnl6LnFp3jSWdu9IdaZQVEOTMeei4QcD9X7BN5r3qMl5WCGzmngujcJfx
cqsrRY1Shn5d2u177KF6uJSO6OKNVCou6uF1MKpbpafKqFDQAae6s/0gv/HWfUj1Pt0GQTuQWaZw
P/EtJlnLOhEwEzY3tvAMk53U0h6aVJA7J2+xh+XvBySoMSBKd0wsI01bGMDK07RF1TnLfJAzLswq
+qMr2XIwjV9G2D7PWkUG9XNIukg/EPg7gHDfxYhyLptL2Xp10Py2xBuy8d0x8NZtlt9rZvUzkJjr
sBQ6P7P1m3pCJkdHcu4mzzqDWku/y2Z5QzbwQSu4fAgYcaMeIZ8nMbzYWiQrRUGMjzTqP5lqAxeL
kuA+RuqSVMFbOldpepQOle2Pjm2e4/whDJSTqdrfjEQ9qqmMpWkWv2VS/5IZ/THtyQ7ZMQBCYg9C
BeqjYBEq5amtxtePLlauN6+0NB+H/pzK6mtk1qe5k5mlN8pk17ZqBmgwTmA4Tf00243xJeA/BoU4
wb51rbpHNH2PUPiZ3PAhNww3Nk04bDf2ko9G4afnOU96Air8MDn/d6tWmz4CXhIw+dcZR89DxC7G
bdb0YhENUk4rwWhdhGvfECn4bj+TpCVb8tZB2j0A8vkThT/DUdzprfVNxXN0SfNwGyRPk8h0uLvY
dIWe7aNIliwHn0eq/X07C4iB9g7ZvoVWvYqKCKeqYvs/bNEqezRhOIUDYqt/P5cAUI5Dy7xYlL5z
Ris/x7oMddnbeFQBFHsnWDMaTcZRR4oatg9fX/+jh3/5XAkEAEvpKo3Aj8LiX5tmM+ppkExdT0FQ
+6V3iuObI1C1yS/cNMZYgS0t16u9qnrbGj60SmMiN3kH7UECQG4e4aYdzVQ52r2FvSMbGyNRGwJF
+v9y4cgaPU6UudGgPlQT8FsPx1gWm+1newq6WM8ONlAA+X3yddOVG/WlKgeEBPLDgNZIoUifxN+x
e9iX+qM3e3aX/bvcSydjtDai9k5U73MVIPfXD+VaIZjxUkqI6L5ozF1upFHn57XU1/2iEIiM6yY6
h9S427Jlngn9YQmyPcV4MeRrmSwJfGH2S46iXd8g1E2nrZr+mbrmMAzWuhvYr2aFEhVlK5F+KpJw
MpNSIgRc2SEb/VEpT1/f/bVIAz0PzB9qiYxlXbxRXZ5klpVxDNYy8+dzZKPo8W4uwNazvWXePVBn
vJGdXDvqeUwQ2eapXJLrf9/issTZtW8raBZhcD/vU3MgZXXWJpQfe5wybnxBH0f5p7cWlhUhFemB
cVmUAp01ZHgEcL2+MDiLO2aArLvSVytnFuVMXvijwO3PT9LuP5IhiNA7BX/WuRcX4RHdT7++fur6
1UfA/mSgqDIxkBP/PoK+qLOURiCtHq9VHXOI3RiXKDfYmpXFYJCMu1DfIj6YBngLgYTBJnMSSozt
mqALSmhAx28gSusV3vvg3Myqbm8M7ge9xsDVq95pUzMGUQX3IhffaqeefBYrrqtul3XP9qj/smaN
0Ni3B6nINqNx35QFv1gK30xf1Z1eI3JJbKfVxX0eESDNIVER2ZsKhktfEiPJ8wR9h/HF1OApxuFk
WgVjgw3xTy9JTphFq6SQ7hSPE1dpfgcdoj7Qm18/x6uPEcsQusEGat/LOLmSGAQwcJH44CSGpr+T
h/Zlrl4bCQhHinJfX+5qiEzh9v+udxEiYzMeYXnqsVomdd235rdRrRFxCJpe+qlMxqNVIjLL1aOV
tA92GL1/ff1rH5e+L40bKhsUjy8WTpWZRWhg5rFQOqoutb1WG+sZu5d3qsDL/6KEMi/+y4VDREY5
lxOHn3NG9Nd2H6N6DouUso+fPBXmrzyS7ird3MS+WIxxtpDK6TgnIx6Jydcf9OqS1fhWyaNxsPvk
IkK0WvT5NLNZqMzPFZujRDtqDnZCbDVzGoiWB5OGFpndA+0wCuVIn2szb6IzrfXru7m2R5KC2wgO
NVrEl2lwOelDWrX/n/c7v2Vt2dDto2kUIrRlMG8zwBn++ppXuwSMuDBnDeFe48z999n7IS4E2OxQ
vrIMBk1sLGBREgKHyA7iw7MTMI4jB8ZL0RROXxfnXovPwugPmEbjWz4wmVoLjGDSyRGzu5Gu+41T
GUzK2tYdRBsMVYscH5DS5vwuKscKO6YuWOlGrWBoHn2P5fKcd8ZPW/rjzwa1EkbRqSJuxIdXS4sY
yqk0sVDNYrH17+esO7WlE4mMIvb1na88m51JZNOQiiR6tJrj9AxZqaP7w9pSyrWkhi6t8wA7ijR1
C2P6KXnTISrfsONg0iyOvk9Z9zoo5k6Oo40RKT+Z69K79lZpZN6gL5eGPndQuXH+uWziqEXfaEbF
ziNlYjnF1a5TM8BW8jEy87kQspQqVwBoAub/rU38dZ6Si3z9ilytkBOHKQr1YGQSl6/IyAS6Eeqc
a8wBdg4gGcxl/PgxoT4eB7SbJct2c9G89tZvJSmZ7+EF0PsfN+7iWiI9A1wEI23U/C51MDXwa1Md
eVEDzziFZf+qygxWKK8NO4UoPHy4lVNHA2FoS2xrb23J17bEv65+qVJiwnjKLVBrMCficwq8Guvi
BmBPeTDBl3j5LW3E1Z0JRRdOANacsF2e3Gpb5HnHDBPOutJW6qSNPAaPo0I+qvs7gReL4AiaU0Uz
6x+IzFd1Ii0Z9dqNNJojPbixfq7lVzqQYF5DzGcxOvp3+YhskOxhHnixCavxCTkonr3OeOQ5mv+K
KsUk14cmZr/6+mu/um4pHXDsohKBn3yxbrGlU0rdE8gfQDvPFW1v7iSLnLM3k3bkBgT5FJjNJFj6
3sGYwHjHjNrL6IYIr1yl9zY1kyMZEYcaG5iMrEclusvS6r3oo7Pcm1uW2K27/thNLpftRykTzScY
i49d968TTcvCTldrg2/CyxtH9K9wvdBeNcF9apF5xPSci5k2bowbbdpojfSK9tNGeNS8TgpZtiKC
1FG0d6/H1dRAethk52wytpRw1+WcCg6ScUhbeZ90bKUjIo8++M1ce+C0JbZC4TeV/WBmiOlGtI/b
7FeM0LOT5FMt288l7LtZG2ICsQjNddfFMIqwO9IrBtbtg8EuZlf7caAioCEysP0faDMe50rk3BDU
B/POptvqm/AGLdqeTf2ud9lb0BnfJsM++UFPyoZ9OZZ7v/pQXUgiZbc3mnphKvhHmyZxZ3SjEzBH
CJ+eN2h32eAQA6NyEUH0Y4yBQkzDKlOGI2NqTzMlca6ZesNwk9Z7JVxhPTI0TYxkwye5uFjgTaB2
LKqmAZYnhmRvxiR6Napg1TSPeI1tdVzZWjR3fuJvvl4N1xQ1XNrUkLFgqfhp1C1srHSwZeRjiHLv
y0IcjTLZ50G4SuIMvAGUUKTaWYFEXNFgA3inSK3forgGgu79/vperlFcwbcydIDNpC1/LiYZGMFA
qKRZh+rYiPv3xOp/FclqkOsSsy3rwW6j40dmIVrlodK9DZWSzh1wpnQ8jGspOsrOnDsParwsJ/5O
NL0G7GCRH95jWnkjurpWrLGZWcR0gIQIatJFUJ2WlGfzikbvR5AzViWTQNqyswRHh8Z8omY9hk1x
tkX3pnrFryIfqMJEDNNOuIXn4HcnoqKPeoiO8b1m4aujM4HMsg1KMietqt6gnDyNQn0xPAzj47cg
aARWZjLMHHzd87y+ER1cCRjxIIFQy8nMyPfl3jjJeu9rI+KWud8YxOZpHmWaX8aesSf082dj/PX1
l36tgmhDGuf4RfyAlfnFQ4w6RRn8njAK2M6BQtda7mxSR8/+XQOZUPrEd4tIvLEb1/r0xmd+THP/
OYhHdxzxmdd9hlYZJGoFth51sBxaPLJSNFBupVFpIuNja5bucDSlJjr4L/JmCG00Jf3aK+vXeO7g
Ksl51pp4THn9D58NxCsy1DlT/oQlRj1WCIhh3SIW0bqavMhJwxYEeLYJxOyKMGXkvp5r4ZfkdrIM
vS9+zuthcoaCwqOm9/exFa41iZAsZSDcAUHZr6rYc0qKxUOCzbywIwn/wWRhYFzgKkZpLSopdCTM
Nbdtk70nJiP5uhG/qgNruBzK72N8kw9wLZ6z+QLpDcw7iXW5f9k1Zf62S5key39jwH5Ks+mXpKp0
aWXtJQ6azkkg9WSV8Qh2cS+C7nw7nrh2rjM4C40TVxuGaD88Y/86IQs/s6uspXSaEX4P0fQQtOJJ
pR+TawbWl7uqDH/O/ynTXgNfR3aP8DmI7qcxfsf8a2GO3VMz0Z2cNp1EalHoyyaanvRcWrdS8ZDG
t7aPq9vd3zes/hsBGX5q5erHDTNlLI3mvZff2fYAE9r/LrDHmUcpzCxdWWb8mLKD9cC5FC1byUN9
mCeNND7bJMghovC+NsOTn9Q/9TT5Xkfh+usX+cphODPMSWop+pjAXf+9U9WTpCALo/9MB8aav0Ny
/FbNFc/KsG6Uiq8JBLExJlllU1WBqFzEZ10S5XGm9pS3NAO5mP9c9u0jFIdzZ6lHaUBc7BqV/eib
KQ1GlKdlB2i3sNyoUlel0qGgrTaTXK7z+8G3Vlqr3EWKTBNYjxT8yPJ1IFPabGOEHpQzW8Y2v35W
15RkdJ45yNR5F/1UJOwt049tn0Uv+eFZLTqf3Ma6iwPp1NkPIYd6pZjuIHBJVG5Uea61Bm18nuEF
YVjzGS0qE0IIVaOgG2EM6oDtZH8If5dRvx5xr3cVgFXOpFOdA26wFB7C0Og5Nnqy7no8KHr4qOnR
wp8dkvwcG1aN1pKj9kwFqJF4wbfuILlthNgyiR0rY7KBAcHWmGRX0oudNFl79qgQG1yD8psUH7rJ
fG8n+6yq9R2o5hd2Sgp1A46+SFdkqqgQ2268qNeAAnNug9ZHmXvQlwIOQxRD2NZUhU1PA5JmPZm1
oTuNrxE7UW6xjfG1G9PvZhnbDrG/TvfJOEo+9DcvGp9Kno9pDL+7snm+8VZcSXe4sdnwG6EfIfzF
MVeCJYvqkXHjBq85pSgaR270h95vz1iNvjX2OdCqpV8qjPhn3/Gk/lWQczD+XC1hwT0Zlep2jFU5
oSyeqtJ60nzx8vUdfoiGLyJeBEf4LyvImWXlUlsdt31ndURPi0ZqHwo/uU+U7Ps0VQdBDICUdyGG
fpdmxbmrxIPKy4IXysoyDppXst0md8xTLzLSR7VChqrQGLBEsGW/v5/Yr25vn9fy2RlrzUmGDRO1
pIsEshw0SZajkXPSKA5C018Sq9oojVgGFTSRZK+Gz2YcAvDOXzMYx12oPhu19TL3U/6LtPJTOo96
R7DsUEzzL9/wv1skD1pLWt0rF2rOZl5OZFy6t45V8VB2VeHYVnhjn/z8+ecrfvTSqF8wejHf0V/n
XQRQY2g6o1ywXp+kBh6rKgbZDQdiYGPaDROmsxQ+Gwpk2blg+EPgHdMXdGpGO6ZAVWWOPfnWre1v
fuz/vEbcFqPB1P4+YshP07RKx4hrpwFHVE+Vkt8rRQZKrtswCgVuKzojGvomqvAcyNU+KLLf1NGy
Gyk+qKFrd8E0Beki3DSs9S6WG0ZYSYz2ulxoEVFSVUn9DmmKTpBZAw9RXStVCldI7EzwKoCcKtW0
GkvoYaSu8FkSDwPlhM2vSWQawH7mTpTComqYwS6+ufDLYq81irLMi2oFGwo5c9QdWhOf+QAuHZgW
aWU0/R2kny3ODvS+g4o+7rTzMEz1VeBE9nwneiq1rlwaOBZBcp4qY1xFmXihQOivZlP51dSRS0Sq
f4+Ny8ZuZSds22STAYd1Ohue33isyzBYKn0OBtAzdmmCHr5vVmkfGa5Hk3kJtO6lKjpvEWTyUmpN
sfVV1P3+qNA4A1NV0LLvpeCbPUXh1uZIY0dXdrlUdneVYizbJfFR/2jltUwhYLKgB67MvJdWI+oP
hyNwpBqrGvswxHSglsEhVjlS0sFaSSi+F1ERywuj39ZNyLqss3ur6LJlOfjBsq0NekcltmfKXESx
fggLrmLTVrDJrNUYD8V2MMRuiAyNSk27r+3qOezxDa5C7w3uYLsz69Jaj22L0SsjRovAhjWmUdQs
IqvZShXHvUT4tegl8TAp/dr37NcSi0V8HxDgTpgbu91EXTrM60Mh2ZgYJ1D8kkn8omHqloWdrZUM
oaMNoHBV6ZOMD3IWkt6d4xLXskqKmV2IRQxbR5aWWWNld4YqOyhgcjBhkeA50QMzx1pfstaeY4Sl
SM+K7yasgcFnBkqSR+oaTQu+KV/VpQAHYHkLarev5NeLUi1gWXbZTrbrjRV62q4fwnJRJKbuilEJ
d6gt1mB/FEfJpDeG+rZ1n05gRSzJBZgH2aiId3FYH6upqY7ZqJ0jkWIsUVsKRice+1MM92doypWB
99kyhcbgWr50lw2TtdWigt8rGdp9Ui/TDtJl/T2BOr+IJmWEt+VlW76p1ilUcK2RnK07sI/LXvPC
Za4qM15tKwdZxdssFUtkqluPyfrOpD7kNeEduHVpiSP05GiD1u4bX6fRbunlVoEdnQ4U2Zh6wqjZ
9I0FOxTfr24+4cvbnEJt0RvFcGiLAbLmtJlMwz8GtR67Kj3RAXaeLGmlSwwQLnHbszblAOOK/ERy
6lnl1Km1skYUzNIzwmEVdP13XfHv8nJtJwp8QLLI3VTVb7Yc8i756PCrccydOsl/kL0nLjPqyCeC
uHOayFprIZ3POOjXneTbx8wo1gnv5RZvhOdOy5iAy5P0SQkorqldWi9a26NUcCiDvjoUdf+G5W2/
z9v+IGXRI/PX2iYV0giSriixprHzdW52v61hLPd9ES3lNl+PhRLvdcFUo6e1fxjmTRZFL5aN4Ueo
z3wB0bU2HIZoQlOegFiYXJ4xzT42o2OoT+HxLe3q4JjKY722G6tYQjmWlyLqdLeKAEQOFXlonp5Y
87mb6JK18DVzZUMLRqiuErIY+jKeRHQfSw8ibsUjXasjeEpzBxZMZ/EG8rJlyNKlU96v9/kukTs6
IBCemZQtN5mtBQtWBui/MdAg5uQtfC/rLWFLwnOm/aEr8e8Am3mcDY3G7Qw6E5mxAYwnrfW6bxye
PIS9SD6Mqp3wy3XE/K0lLVQ/dQKVrbrLvD1tOWsxDOgOWKbTwTMt3NCldFhm29I7RHN1I0kV5DDZ
sBlThfwQ3poZKQvP6xKcRxCHZB124mow+wum1WM7T0rV47ihfjOu5RicgKy3W78c00WXcIJmNF53
NAwygMAWYXbvm1gm5/UatfKirAmFPXP6KbetyxFs7jsIiI7k5fcCfhFEP81a63q/YgkZ2xaPRLA0
B/4w7JNqb8eFtW9IlfbQaHJ3RPczOOGELjwLMa2ef+SaCDdD7R+qOJ79jgqOgFHLcRXy8/3HD58V
TjZFI9Lxws5c27rvrYFW7EYjrQ9iwHE3j2PLRUb4u6xCtu187JfgQVe1V3FUpbqxEeMP5LYDY4FB
gOV3LW9EtJcmqhcKm/IqNvhrdcLW19a9z/dH9U1pzfzeVp8wN8VmzEI5Ykid4TBIOS70IvwRh5K9
NjxaYoymQYG0q2hRjIDZKBYkGwiyreEHC8m0NkqAoi2zdcrIFKgWljZuUERgWWqYb2qG7UCljQfa
PD8SqeTuDQvq05SvFPRZPSHSyjMMc2nFOgveplhc1gRCopLvIuJDExUPSujIAPDGFLNoFqWWneWu
znaqpH4ralFuZCs7N33foBLwHwY1Rb9QBGxoash8cVjZyzDMbXqa7L+V0H2SivTUJgWlm8AAhi9v
+Xv2Roa9uZFZs7H2lDOgvMCAPF3mZnQuUhEs6rgOVrRrSVLeTVJ7eYwOVaLT+QLF3vbj4Gpl/6BI
bQQw/GjXwbDMdQY1c/CWi6KRfhr8n7RME8LxmXzYaqAo6oVcYwKkeXT6Oz99KLqkWapdLlyWoNil
srxUfXVRdBIohrS0MNoE9DvpXbq3eEE6OjQHH6wEoNjhIEe0A3o0U3sEMpDy9Lx3xiRfNcqaL2BY
Ev+gbNYgcIyQ5PEJLCirdGQICdBaAMq7wg7vmDoy9tiU3SkDCt08bsDtxQ9R8jyOJtg7dWrxSJVK
XIgmNu7CX09wRjfMyKKMQp8mWUm4A2aGtWun2tYOv+jJCWaSRD/0poMNw7AuLXlaYni3reriFBSW
tqyk0dto/jStqHBQVQynek/ENh6Jp7qtmCpqZ1qqPX38CI7tAQEeHRJELaOxIvwNd20dYjJDkXHI
lPvJk9XFFCTfx0h2s1B/EKFXbv1ENZe5ldSrNo33hu3hJR1861tLcbwpqFdaYQdLNbqLo6g5ibJi
ux+5uNrmrrIGeRft/aFYTjLI/87KFuh8vcNQSMPREyznEkHiOq3IZrU8v0+6MnIbDY0pfSF5Zh7C
Bo2sbhmMzK+VtbZUY9L7coShwvTkS2H3sqv2SHD0dGR/E9GxkmP1jrjTgHAeKq5JxLXy8lB2axM2
phmNBT7tNALT1smnslyWeuXxPUy6EwQYEkS2SqMn9Qk/sJQjwIJsLec+elZjpfU6TH+2XHUsmkNT
NRTD9fGcTxx4hkygUJjtQ9wTCYaGtKkB9K5hWj+yH0b31Dai+1FDdueJUxxP6WPchOs6n5J1n8TP
SZI2951RS6tSLeP1mLbHvgdTEMXS/B7YJhgp6dvIoLrba13niGBQN3IRi4NErzHzPG/bKVkPdMo8
ATYluvH51hqzqfaGJ6p9KmxQOKHSObqySvxUO2ld8aMsomNSmw04LH70gVj1Vdw6mADH27aPjb3c
WrRnGPffCWZIoLM+Y7DbvYzBcDdRHYWyzsYDfZQALiz9g8rKwAdZzsCxVKr1LGle6nTLFI6e49Wh
cY67AElwVkmcZJDHyvn09RhMADyN1lbjwG6DeCsJKdgyN4IFivEnAKC21oDrejUyFygE+2KQATa3
NiCJ4ofZKzghp53EHmr/BgSngCJuvrFV4F2sNpqbQc1zJk/5MRkd+fpQua3XYpvSvIO7DZ1a7jOC
0xkSSjWttupz5bkNXkTb1OMvjlN1tGKwKZGRG075KksjYNuTnBjLKLTy+5DyKmm8vzSbhhpRyEqK
rEjfDzkBeZZt7GBCiqmm+THKUjDqo+t5uEMV5BUUpZJl1/q2Q5O+dXqPGY4iF8syiNBKBdqmtQJ+
ia96zlix4IfkCW587M7FlcLyCWvN6Q9Fj9GRMkleC2PYxj6D2RF8tYUxYQIui2kZ2+ATzMYdWumu
13x0jfg2LoYqcZPcexNaWh18SkRd1L6JKX22H3RSJqeuYpXCtqytzTbfxvwh9tRiU/e5sbLFULuR
X5MPFv5m0KrmpNvZ5KatES2spn6SZB6A6QU/Ologpyps7luZaYU4x6R51ChtFtM4rXVPW84zSS6D
5vehVdP40fd4tdUAjbSBISjlPhO5tbOPpgQ8NFTRz2mB/Gh6mD2UXnnqBzyNQ9EMvOv5u1fqh4xG
Nv9j705t98SX1iyEqcZulplw16MQrG6Z8aba0xy0o8vr1clyB1vZyIaXuYY+gFolA80V27U7OhVC
glUkGOImFXH9bOyPjH2mK5GF1kL32nMwoitJRnsd8UVPTedW74MoJCdnR3Zkxlw3RuMNO0RxLk8q
mYx0MdhN7Hhj96iZNaD8bmwWCg0bc7AA5MnyBi+Qp9RMvTvLEFuzbhHbaq8dsejOaMT30PuTaR4c
zUJXN4nVnHxk6ftOw+p99hsBELOgBhrDCi5/IYVwMOPkVSmh4dSD4vpFVkDZBSSueBNGdlm1YUwL
NHpm/gSf/jLK8c5rVIvXOGGqSXsSnmfu/Sx/jvWqWhtTkJ5ITXM/9d02zqZtnRKpGvH4EpfcbVxt
onJypKlcq4MVOuSs1Pzz6YdmnWsgvdkvI5aVle+N7z2DYdt4hLQcKPKqMhLMqUtTdSuzwhRgCila
9EG3HOSp5YzpBg7Bcqda5E2NDDTbruS+csZWfYgqjKayejiTwxaEQqwJ3lVDTZslJga8W71DDOC7
gZG2+6iZAoLnNH5ORxJnJNWuLNmMEOjDSh7l/GAmsD0Y0seL2CiPSgIxIxP3kj0O+zYpg7vU6uyj
vakRGO8+fpiQY3x2tGQ037MGeDtbelqllGdq9Kuy9rNNshErs/hYi/iPF1IwxvBbxx9SpVTU11no
yGC0wfH/fMrk4h5s970dj0ur65ZhTcmmYzMKwyJ2ihl10mgPXRUcwAzA9c40rBGdwiv2UyWtgtCf
k782dKJq3JE9hY4e53xdyXmQ6ViZnrUcfL9wCr5gR+rBu+UF4weNTkTVkjYp2i+heoErBwyG9zqF
xb4/TZnN7EskHjRIBbFpvReSeLbN5mdTnSOsPKM8Stl9YkrROisnAFjMFGpx1CjU/ecP5vQsqT1C
NRt6TguzwRFG6fitH7iVxVFRZJQUmbt6gP4NciCMNWeowsMQ4RlBqHLGa4QBJ5VsN//mR3DGBXNW
WoMXvM8Whvh9dDw4Xmnvs0gBNVMB1p0ywXBWa3sqgWG6ksv4D2rKX7xmf9pM/+WjOXH08V2O/iDh
etIlIltkJHhSagkaEu0Flco6M5N87SXe46hbp7EdbAYVVNSPRmOi18N61y/U70JM8tqI4oJMrTWX
SeTJYJUbw01ankuhTtpG65tpXQKKz3n37ArZbRo9xX2yo60nbZJhOPM8mhW1uJkfpgwrYXbKsm/t
3JX795iaPzF5VS2nelwMsrLTpklbGQwzLyuCkjqNF6pFdoo0OF1YfTQty2hql3C2gcErQ3+HAQy+
9aJtQMaDFJ+a9MVM0modtWwTWVXvJilul2MuE1dYYJRN/BjEbFlZ1LqxnKM5I1TvFX0xSeiiK5ql
+0UlJ+naQjl4q8b6SS9iIBmmy4noAIS4/YkaQ4+BCivmmI1gso3l7jmRRHcmDbD3TFqcEbsHxtIy
l5c/gRYK+/lGs+CzboRbwBKL2Uqh46djqf9Wn+soxsu20KoFZ2e2RjyC3RuuDj7VOWbricUauW5w
vqxOE8NpBA/VCnk2cnDmsZfMJGSrynu3wooinRm/2PrkrVXuPkuTccsU0Hoas3dDhWqtW2G4NpNW
WnfUJgs5XA3InIFuZNYuN621EgZvFfH4OpRzbMrjdqMI6bctlDv6XiTGCYInKSFz9BeZFalrLwgz
IhsLB59sY6VVvKoJ/1ce8hptzIoZxf38/6g7r+Q4sjW/b0XR79mT3kTMvQ+VWb4K3hB8ySjCpPcn
7Xq0Bm1gNqZfolszRIEidBV6UUQHogmCqDTHfOf7O6e1AIjrKXW7GM5GP3btsmqbF2UUAbBsHnt9
m6auOcA8Z/W08FYC4zaqyF9qTr+1kkKsu4lwZ3zC8hW+Z98qv/Hq2tGX9HMp7AuvMqQ3KNHasuoU
JKl1AEI5UvfLycFusHYvG80N4ihd9jKhKBAY8VIqAhpm42WSDlf51LBFCec69auRMsyP1xB8qEBz
e0O4+U3fT5iga1W3FAVHyqnRcRm0UQRwn8WSRe4txO51Db4ESgZFq1CViiW2xfBviK6zqcCJwlJf
LWpjtcoYVU2mLI18QsqCZdFam7MI5CwKlm2JjkY3KozqKah+UIBYtk+fMGFzyBQWTYov1Y1N1FJ6
QCeeyASeSk/lTnudkiLBl9+em3m4kvfZIfXJ+OoEvepC625knAK8nGYkkYeeXo3BUp2U7BZFxGIW
/VOmxLo7GCvVRO/Qi7haNXgb4Pv0KmWOils+elDJpzEV4k+fW86b7Mjf8U5pXaxKJt5aGc9uppuC
tXLOy9rRRGoXBvkpK6tUufYulbzA5i5GgcTCisNyqabKo21J7cVEG2By0jWnmnAHoXZumDj7qsUp
n5o6WlqN8wx/V+xiDNXIfBqtYFNmCI2UkTymeqhrr06hXaUdaUy2vtIS6+CTJ7fs+hEenV4NG78M
nusIgtEg9Ug1cW7Xq+gRZ1JnE9cr0Qhw5Xnl63G0joKOU9vgX6Q4PvQaXQIVoTExy1oMwdWgf9KG
7Phdly6VKycmLqgElygy2XdJ/yRfZRjrr1aJT7yB2aNJxxcMDj6+qudQfkXSLJ4PkCum3Ge59P3v
Q5YNa61lqE3G8r3XPmCmL9MqGSR5VYZ1475XjWZLJzTn4F8ZytMcJ+Nz927sx9Ui9id1IRclJjdY
pshpygbCA3uPA7F98qhKUse/uBP9E3z7ficwtmCrwi/5hGqVvTyOY0UyXWQckrrFHF+hgE1bf9fA
FvX0EtVUT0+oGLUnq5aXoiRqeQysp1TNpY02YtfQpd2VSdWDdV5Ew9WawxNolTa8hlBimfE5QuYJ
m489twQ0vYbIlCqkV6QhTdRaVCSG2iodpmnRR00LUo2ZyZiGG61CJGpTD0fJhW6G9XZMh0dlzKtF
NgYH37FC2qfhQc1KKoogeksz3fB82pz0sYYxWwgF0eoXG8RnPJRXDzzLNoUHIga6H/cHKyUybZqr
dk2qEeFo2a7EZ5nGMz2aeVaN+DwtmtkjLms6Hh3mLJ0ZeSR5HKbYwg6ETN/eePK7joKjTRwPTiLp
C/G4jjO2Oz/Iry2TPBYlhy1lNR6NiwbaFG0gYme+ePufofH57WNLgcxbA989133VjWVT9+uAPmUF
WEVtArg2e5sCL+X0dZflnCKiSN1jYTrhxgZ/2TRNkiwL3wldLS6B32hgM1CNywyAT+u3Q6AtG9BL
FJ55t9XCeGG11iPdmK+Khc98mvnikabP2h9yx8+jAPuoKjqagiCXFuGRTqq/5Q5aZODzo6QpAjuR
didyIjXYyBd20mB/5LfXYac/ZRUELh+EkkCjNYYk+wlBqp3I67JMb6KpC/AfK2J26OapawnoSiL8
nWxzBap2ckLf+2JIfeLrcyPs2+QMKLNbknWG6fpdHvSDzmoSGj199YSoHs76LzQyojZ8MTQFpXOo
F9SBcrUYY7IxepIVQTfjcSlGfdPj/jkFGzUwyLlLxnJFJ3pBsady4TrByWXUfgFEq58LNS4ZDxeD
BrMBlfqMyxTCzhv9nGZPljXHpo/XAf5PMBN5nkJvWAn8yNxy3t2iIuUsLTh/owW0adIFb6GjPcd9
KhaFOnuHZoqbmXm5G23OzT4Yrimym98/YeUXk5Zl2lZRTNmop841le1QaaDHjHM9LcpjN9bvS7Sm
ZHvRRFdFYz5koug2thVum47IwH7A/qy3ySLz8VLXGhtkMt7pY+g6lGV/zcJ/+5Ce0/zz3/nzc4HZ
bhSE4uyP/9wsb5b/Pv+L//yJjz//z/VrcXHKXpvf/tDxdnV3/gMffikf+/dleSdx+vAHgNxIjNdk
row3r02bivcLCF6L+Sf/T//yv72+/5a7sXz9xx+nF4SzXtSIOnoWf/z9V9uXf/wBWQh5LrPg337+
jL9/YL7Lf/xx+x//4+W1zk55espffvlvX0+N+McfivUnr3V2qcY1AWn5zODsX9//xviTKhOtGgsc
xfy7jUFe1CL8xx+G86cBXQwuFcTc2UiVCdcU7ftf2X8aZH1A9bSYiu+/739d49VfZJC/3hzP5e8/
f4hF+rS7kisFXYTNAjUILlFn/Hd6rnY0EPLjVaO0L319W5qoxpIo2HIOsxhhDuW7cpsOGTUf2wc4
+rIefnC4BHW0rHQfkH2l6P19oUKHzWfSy09P9VdXOK8tH1gtJLopGpI2mZwMChqe389kG7vVM2Lq
57NjkVzjREf3ksUQQOTJcIq5JrlSrfANle5yws2rL6xj8TilfeTW8xb3+4v5NEu5FizyDSYpTwt2
y8drMahDOPyKzIOuusaXZBUo7VtF8nUpjL3mK6X3+8/7TO9FlsAtI5hBo4/lxtkq1ht9XmO9WHjk
1y0Ts1l2muKqwSRmkcxlO+p4vOrBpdog7h0a8gf7Nz3+Si/1eYzALp49XbkOVJ3nZ14lhdYxFERD
EVWxUPzMKy1I/iMHBaU+dLPxhCLdasHzF/f+aQWfSc3/9bHn905jLcyFngNuqgn1mpwsatspSAlI
ngypXmVo2xe4rfCN9i0RbfLFwPu8e/P5aIRN6mcWZPgqH192PqQW9VvJMcjnTOEokqsQ2FrUJNRC
pcT2JTLeRD98G8e7OkygxhYDLgbWkibUss3sTZ76xOG0pyKVnrOeQJNYTt44kcK9WNRHKS8uKqve
0Jl1rRkD/f3T+9U707h+c1YuUX3MO/pPFLVUEONg9MR7Ulftg0nfGyXiGUNq7zSg0FmVMRaCnGUp
/cp/SuM3f5yvfOxPn3w2R8JKxQ0g7AgSayN3SLVvsW/dxEZwKkyJlUVXflRj/9LE9n3l7zNbeyBy
+1A44guJyKcD0Pz2AJ6pfx2sCpyzt5dURmP4Vl96U6bCMovVu2Aa9oqGy3xrPvz+YX9aFgwcpUw2
b3ivMkqXeQn76WHbRqk0qgpFSIoceh/lzqi1m9LMdiFWOb3/pf71073xeVCIZxMUykrc3T9+npm2
WVU5SeXRld7GQUV8c79r1Xin8kpblDisYTdp1x456t0kRFX56qFIrGe5bDDIcIo3YzCe1fJ6EOK5
V4znqCErUehPPV16oxUn0iywCB/UZ0Udv1hBf2EUCYtd45Vg2IQ7mHX+XuZeJic5uJN1e9TC9LIs
g9vGhx0Kh74LOSdBl7ZbFHaVkOqFnFZwDWgs6xOgwu9f26c5wmNEPKFTn6NT57T08THmRRf7YW3x
GLvyNBVsJJX5oAzpjTPN4cb6jRwHe/xRv/AQ/gVNHTkUcxIzFPzKTf3s9flDAQxaZfV7FHlu2A/Z
OAiOmfYD0qNArneN/dQmZFwO6en3d/zOhf0wOQ0KTMiHRC8xbvj68ZadPskRPyS1F8rdDXxJbP0M
sVQyUj3QKtJvh6Tnq+E+K8vES2PQMNK3AQEKWhrU6BkXO2E2EaZE0WIYGJDwEX8xmT5X7lwjI0Q3
2O5MlfH98Ro7qbHSSFUrj5MpTi0olFWr3GkA22Ydc8Fjc+mkgInkiMKGu+9IE2ctli6GMrqtO4p9
K3iC17dziBpv4+pqUJ1nWzW/eJTvGuUPjxIzTZW1TGbWW/jdz+vgz5O+MkQ1tjAtDT97NYLR0wyT
STNezwISoyTIMEvUZV7f57L5UAbt0S7Hld+a97LqXOEQehPI8m1eV/dSxn7RDz9yO8/oPRBZ42Tb
wYFEac5gSabXP9Cd0T9Q6iWAEBZbI8fH9DKWMdxQYIe44TqOsfVB4BBhSKXVm5ZzQxaFX9Vin9a5
s1s+G7g0IjPcerllUx0eiLlfD0543ZntkojLbVpo69+P1k+SuPnjZtHt7M/OJD3bw5KwHqcxk9jD
JA1TZW2l6+FlJdkXZSsunZGHlA7/ctFx9plng4+mfY2hDZ9ZquZVlNTfi4dM0VZGeGlmJWmwyWMw
8YzrcPv7e/1FV//jzZ4NpywUUWHmYeX51bSU9WstLUHyBXbOQ/U9gk8mCzqmDkaFgNkKSF+caveD
BMerMv7vHgIoA5UnxY9z9hCcoQuRzHEtCln18EOrx3ZiCR4M8ITECDZSp78FYiTDo9kVsfzF+vjZ
xmJ+BxxGUPIQUqZq8zD8aWZh+KlHKk5YXtwCBGZ04SMBUFb3BuIYwNCRCJcxtRc6fq0Qg0IbbCwp
Idg5j1ANQBhKXPLUh04Z911IUw/HmqfZpUab4q3dgdPN91CQcexS6sMX3MulFnmFX5+cgPZg0Q8H
WtfbsJNLIEbn0KrGVR1lX3VVkFp+2si5U80Gc5mdG5EunN0pCFNgaY2Se6Zk6K6O6mcf6d+mMDcJ
oB+/1b0oIY1j2SubUMRbU/W0XgF1YpcUTd0dpuab1UjyBrdWMuLB+uhwi2yRCLN3W63od3ZmP6Q6
0LYdBXtbg3CLVR2MwCg8pgGN6NhJR6+c+pHkA8nwHL1+HqgcaZhaqtc5CtTNViW2KdmEQvSHBaWH
ueunKl9BkZqggBbKCt7YRGwKrIXMMrZ5VC7jiUHRqi0QnRqE6yrWIkyAjO+1XZJDk3QuraxoAw1U
vjOEgSpepSPPJ15jIi2titxSd4E5PcKFe4V/KO38UFuTLXyFkYK6qS0iySe5MD0aqLpnV/4Ih79J
yZImuXpobbAv33Q8S49JWp3G1z7UaTbhqut1pWzBbYWX8h6MS1KKson8/sLWIeiiF923YpQ2Yay3
+IdxzkUP7MIRWqlyA7YqxAGD9GDZcwpcOthXHFCUErQ9rRO67RsIc1cqOYRumQ2xV5hw/seetFqt
301KmMDfYigK0lW7B0ggZK29QKDRtoZUxK5jT+OyjJJjEI6TG9XSTe+oycoyU0Aq3aGt2cMaaQ0o
SniZJBOWA+YU39ZJWS61EnY0zFBR4Ppula7odIRBJKz3efugCQevN4WeKQfiUad9L0mW4dkKVKqq
v/VxTFtmKn4uPLdqVXTjmquwd8mj4QTBJhfBcz+lD02NdEUpgvtIlXfjCp6WdVAbM2KYhMGSBG3d
y4pkr43fDZ/mU4OmdsL11lUbegkzqpxFdNaiQrRr3YLLb6UwbdIXw2YLN2aoO4qqYyBhDDEpMFgt
mBzENQee5OVln8FD5RuOifeCVIEWJYq1ZBHuXSWGimE2IBB+ViVugcA7IeHYo+2/SIKBiG/J2OKJ
pgCC4igVYT5e2f5NnrERE830ZMQSDt0V6H3jR6fAHC9qHDbXsm9d1blJd1Nq3GEyLgCgViVxnFkB
0641G6jBYbmACnMIWucxbZLvQUlKMUTni8bCxwrNpkOart66okzWaWK6qtyT2qVM6rKBjGYm7Q2e
cigb8mbTpdkqyqOjkoUvrcx6n+rGogzkbA32UhBhEecuv33dgmoAbejJygyNlezQisFVQEDl4mQZ
+PAKoE5Hbqxam4moVJWmwWo0Gs4/vgTwmYzgsJp0VWdhBzahqQswQWLQdGiUg0nOrzUYzjZHjhBn
s+5gLNaBqizVNuw8JRsmz5LWSQKJJ2/IcT7KCSpwXyWmu53kcaUBIkVjuvQdsI0kSB6QvTzCH/lG
M/nYwUAKHBwV6TNdI0DRV06VZVzzrBu3rt4jk9sCNbjTxysI78UiZaC6eifutL3eST4UXJRVMztj
Mjgqlso1OSNo/K1Tr8OLpjvtAdd9i/oKWiSSpri1bGDQcgXvpfPAdjJmr35PUgjuRyKuFzUcYXnA
g7GDoBBKhzwnEZJ8mtPQiHQRpu+Weg5qFfhPjjww0vSTMdNl8pk4kygoyn3t+9D4byHMmlJhShIh
RdQbX/JNPlNwupmMA49o2ON/fFn61t0UlcdswA/Wnik8IJHFQcy0nqSwXkx4PvlM+Kln6k8yk4Ci
mQ6EwBYeU7+QZqIQSWVi6czkIQeGnd+USwTrc9UX7VgarrgUEDijUiZynqAhDfCRpJmYNM4UpWkm
K8UzbamZCUy94mhuM5OaSE+E9Q3NaZgJT4GuvFkzBSrKf4hqqZcPLaDXUyD0W30mTAVytU5gUNnj
plEibTuO8remBgyD8DNt+wAyQojqnFEJYt42zeCmih0RZS0A1sEnZCkDXO8DxLBub1ZX5dhZsOvM
pdk2ezWDXZwPieYavY8bUlBcGgMN7bwoV1nQv0lxilmb2W3aEEgdwiGp5kXoRaLlGWFSRR76sCgd
LSan276soKG53ShNAO9a4FqjAZWHmOKVwVpgaGJT2uC31jCBJcbSAVt3opI48LCh0GqbUBP0sn5F
hOllYJV3Y45pZqPrFKMGwoqiSaxFJxAdzXXQWMaYtWAeYAt9UUCs7/xjg5kDVENkUnk84h0YIE2q
oJrayQTQYHyzdPHNH9KLrJEt9LBAlmRf75rKerQ1iv1+SlgXMIIJI7neSE56dKRa4JRw76vWVh1D
fPeG2B2FcipVcWLtnLzCttHZys0PqTCP6vzIe93ZTzrUciWe6NYS6guQq6p403ToCVrtbZiiO5N9
sguRAcR98lKLJljFAaq0ECu/pilOqpljZIyJ9FL6CxlUt42vfQvisMI/CrMomBj+JL/FnFa79pA7
9qMcF5eM2LWaZC3uCmzLnOkhcGikXaaXRunKTjFb/ExXjR5cVClSkYzVMnSIyAn0di0j4fIH7Tv6
imc41ubCkbJVq3MY6uLmOQmVk81O7MZRrC1QJlA213sbMZcx7/EUpzNX6oYkMrfL6supVr/3+cn0
q3QltcQ/m7M7Aocjt+yIEu0ClEp8N7TVFbz8b2Ehn0KU41MEycCE1Is6BPgzIJtR9XPKEKi+ApYh
3KS+doxlNlcdJmkTlTOtsgzKazNaLt1yqBRvfV1eNaONQkiwrcvKQ9wPb2lZIpc3wueqC64ss7qx
ZF+iQInQ4sHzSmHjL4Lc6Nj6H0LHyrdN6lnZZKINiXo38B9LO3rEFeWUzaM56cY7FDLrzJA2jlmu
StkY0eDCVANXWINLL1gX5YVtA/q2siUYsDDCgfgzwVbUj9PSqJsf+HhTQNcDZjO15Rq+vyjq+EUa
xZEzFnQXyfIK8jIqWfWUOH4j5w/qb7AdRnGyfFiR+YBLP8cmZ5dVw+Dm0thsrFB61aPvlWLcpToO
G1YGvb7UylMbaLf4BD7haXSCJzkXJiG0Iqk7oIQGlhXZQaoE0e+9uBVSA30uaOQddOldO9Hmr4cY
yYofJMt4KPCTz6anMLWvYmjQZRjLCyR2aAiNLcaxV0gi7oT0Go/gEo00rCEnb9m8PdXhCdhkyc8N
wdRUrpJg4/vVPToaFBti03LAdqdG2Y0ae342MHFRemJ+acgHXagWDzW6NpJaxzpsNYqGn8lN4UV+
/ZjHmQ1WQfVTlCDuUT8AtqexK0UojDSyYYlu+JE17O2ybOkEDSr3ctMtzZQyzTQTPHf87gr94rBC
QMfWbttvTjEdCgXYWhUq4jxh3XZdLW9Std0pMrYLKqwoOz9O0wDBSwmxCsBvsGUYibmRJ9fKzohL
1U0w4e1ttlJ5NKLl+w9oUr+ypP1sMGASteOGoFEAs1CNlRGnAYU11jEokOh1LzBUf6F2W9Bc8he2
lF6GrX7Hz0puqbKeh30LL6Z69W0YcPNm3fhq4bFwvFpl9wjh5MFo86fYgOory9ljWpxiuBxlYr9N
FQOj7iE/a37wfcTN1q0HrsN0YKlGzknv4fBWOdoyfNfxdrBXTI+RZ1zDN81yt5Ct21RGQZpE5kWG
gwAWCfa6HBFXva8edBZZopzj3H9vKSsWlCpUqaMR8MLEzjfXmjlRo6JZsGjcYlu0NjuJU6ehHwMR
5H+9REvMVTF4g0bPXEkwtVGU6BYfLt7qDESBLz+TYnEXrQ0nWiFCbHdpmV/6mBwv0dRdNjFwuRkC
nXS7NI6Ex2SX3HwaCjRArbWYhmUDLoztqvw2Js8NegH2k6NiTxd1jxKtlu4CQ54jVNRnJNEwTFFr
ChPuvpr7d1HDDlIgLHSlkcdSK6hPEEXxqCzrW1zBREpHsdFy8OwkQziH+Vc+Tf6iHGHPTCoKmy6f
oY5MXUN1ZT/3UyKA42mr2OSqFSaFcmJh2qPc1fC4YTRhRtzl20kff7x/A40My2a1jJG9eHbN0wtU
al9pZIUGUS8r/a6KulVrdTeoCG+GKnjD5+Ubwq2nHvO5roZZ26grsPgFBUd7Mf/PAP1eU/oQYQpf
sDGd4EcEk1sHOu5pmLjTnuPhsUSsddpm2Mria9gHkrUrIBDugvIuCbXwaj6dXU72bR33F3LVF5uc
aZkis/LjsttLxdjttYYeYqmGYldafXYJdWTXh9NIyaLHS520uStz/pICdLpl3ymrIpHvJw6hq4lm
X0TBuYPOigxLT0lYqtnrY9V/1jGhPHYZwgYUUR7/+DqkfaRzgPajTVhD/GptmTega4uEcHtXRJAE
s5ESRMN5t4aPhp3GNYIkeCEFbVAElNi+JAh1M8lZpl3z4k/ByZbDrTlM2Df2Jw5I8dI2hquhitul
JZW3meQzL1gZ3CS5rRZa1ZNrmhlI1eU3W43ulZE4uooUNYNDU4jtNGFc2zExKrx5kdyLhFbKAHPO
7NInJexoMPRtveDA8JrMg6qaoot0HYTJoTT6JZnX9hIj6mZdhvZ1nKYINPSEoRt0LkZrWGexckNT
f6skeOFxeqjD7DloApOeTb2NxxDteijb6yxLTgE7wyIPChRy7bUcZ8E20qR1yQ67ILs38bIaOiOD
RE6L1s11DvaG5V/5+R5PS6RyaaMjSe2waapXgENXccaqnxU1rPQq9YbG3mmmvC3RVg7FhYxXLaqO
dtkVfrQo2TAXHTVzGbJnwrQ8pqwGhNR3J3PSv9Nm0Ra205XY3phrUZbValSq51InDoF9CnYtfnlR
n0Xr3vTXUSB6EiBiBSrPbWI0CFEzGQ1UsBwjfz9oxUMFiOdGmCAihfDqBo0gkhZJCXM3bPl8ljxW
DXmHBchDVslPw4i9VE3GuVKKnZOKC2iE0EG0Ea/AaZOohCFEATNZmradFaMsAQ4iEybwkim6z225
hxEW7tPIXPo4fEHb6U/CtPdFF2LNMu2TisOJNh7zImIHo+nP2TV9QYx61xO17Rqz7to8BAP+siI1
vvV992SBMhp9QbtDeXPC/q3o0QwQ0LRP0+ZpZv9Y7fAGv3unxowmeQCzjsJna6DRXc4L1iCM02jG
Ooof44Z8OL7Nej1m2lutjScxNrQ7OfdXefEUafF9psYHNVJvJkSlxpQ/IFpa5FqrLDi4Zm4qBCz6
7LI3Y1i4xPUtiuii1LJ0MY4KVQ06MXjD32uTrqD/9r7K1Tg1uul0HNqcvSSxMheF349UCu6KEtou
3VCA06XejbQfcZdwC9x0E1uGP2pyTrLU/cC549IOrGBb4h/hThn0qETtEAiiY96rA8RWuUt9r7Hf
xJRvRNFO25a6rjX7H0QFHJxMD1ejpe10uewX+ixvi6Ro3CWpinAq0TC0mDoZP4Og34uoR2zH0dxL
xAbPOzhuobMVtBBnyO1qSqMX/Ayv1DEz1xVRZ5DiMTpNMtQ+SaHc9k7aL0NVKzxMEbRVBq81r/V8
NwU9auw+kinz4ECXTmA8UqbvlLyC6qWI9q4akZnGbXSdZj7i0TEOtggq7nLR4aCQoRZ2JDbVlPP4
CAiZOcN1LXH3ZZPq16Oa4HnsD3dCjmKolNkbzuv1nQGvUDhadoN/GQ4TAi8CKRHx3k+t0lOivl5m
RqEc4WzzBSVlEJbFxgpoYKgSiIDak6umcb4b8eHIJBYz8sVBYx5MeZIvbb/XryvN9w8lXU+7RHup
9WVxGyI5SaN9mUio2qW6bw61zLuBbI5oYQh3ABL1pgoUaZv2d2OICb8/ifFg6Yhkct3NbBxDptlK
rvc1t33rY9ZXvR0QGXVkLcVpbz12vvpsWMuONt0m5PC4mKzizjfGZJNApC94ULhvDFirT8PB7gL5
kFffrFxYu//6okMGg2Ga127im9aulULzgFfI319qaUvQS6bjssAp2KcDZy4dKEjYfaqEr5IaAL8b
AI8w7OqKMlgBENYTr9A5SeBjmD10PlxtpIXLqL4d7GGTlHSFIdHHVE3yZYYCcq8bLUeRXjlkaie5
Vj1pHjrV3vs97PEriAdqC26fEJp0ELKPrf4yCuSuqCDlz039LlJOAjSjmilIZd5cp6H80Mvml8yO
T8wS2u48HADQGYZV5DPgFzcnDBoCKfdEYO3xOaJEkZZWieCvyy+TtqWvocNUT0QpqOLvqqDJl72h
Z26U+N8augKBScGXaBpounVXt/LCtEs8s4PmS8/oGfY5RxlJCp//0xSd+PqPD4jJlneNxXytp/Ct
xsUlZCqSa4Oq4UdvpRdtpR7oxB/lGK2BEjuXmZzvOrwBfv+ePmPWPDLDcWa0GjNF7Eo/XgecQps9
inIrAJTFKM6NGcECII7wifAJ6dSFk4UXpOr8QMn5Fe74Cag3Z1esmfxNAARGymd4VE6QTZX7jBKN
c6A01TdjTqBlspwrS51uBiV9F48vv7/lz2Dn/KHYU8sMEUyuzu846KIkGyz21rZ97LT0PrTTY+cE
17re78JUfvv9x32menGToF6MPBA3WDtnb1p0iY/CGGrne4PJTOJmIZIBb6/2MFmroah2MLsukiy/
ahKAgDJO7sjW/AJy/dWTZkoQKaTgI2XpZzcNd1JSAtzFSHkOHpvRv/EdbL0qLbtX4gjBkEaZIt3R
1nj64u4/T0kDuo6OoQCxylijn03JLJTFoGBr4MEN6F0bL2W/UK6MrMTqiCwxRDsGphPFjY1rj1e/
fvHpn2eZAdRoIZiYCSHy+QCT7KkJiegC9XUMGf+fnhKXtjYvZJsmNYYGLQ6m6oBZ1XAs1OpJ5OOT
CIJ7c6q/GAa/ILxzKTodwJlJZMP++zjRRNGEijLBJCTP7Er32/eVUWsoW3Jbw/QEBQfutUhl1JNT
FLfl+GzU5mkQyVONWaNGkGxkmKi63CxKa2zsooBYp+LaKqoDwtSWzm3WLH7/+D4v4oZCCsw76Qua
nH3mUZkbSDDjqeewPhMTQ1umtg44UDbmN18fjr2qu6EcfjE9lRn9/7gyosCzDNp/ioN/szoP5Z9Q
YsvUuta2kGbYTe3KTfLgDNPTlF5LKfddVybuXe14qSjNS+nIN4kyXP3+rn+xPkAZAp3GJkbBhO/s
rqW8FmpOe8PrrBajyVvS4PzROI45pBr46F/QTX7BD+B2gcVZiFgcZPNsglQhxmFOy+2+7z2WjtOQ
rtwJtb3pxviyE3NDjpTdOtgYbXyI0YAndDdVUhpSTh1fvPFfLBMzKQO3QlblOcPo47M3Cijkejsi
i+myXTo4+8GqTqHNqDTsqyARR8dBJlAEXxjXf6YvzQ53hiJTL0DE/bRGwnlXOgOTQ8+S06c0o1AO
bVqmJZz8Mo2+myWa4qlsVqK3jkYBlhOZ5pUd60d4mvJCqjhKDCXuiPZR7+dqtv6XyY/vF6gTi8SO
rZrnCwkn/ik2EtrQSoQ+Tp7DT4S/zjTl2okUT8fTGY60/pzAFYzH5GJmCNHG2oWR+PH70fm+XZxP
D1jDOF+igCAh8WwlTxITi4x6qDxDQQWk0296h76iSnuSlQZ9ZHYsQDGAXsUP3NxoPvsWWBrtmohO
WpAhYXLy5piY1hFUg6UPTcJCy7vbXms3Kn73na3v9DS/7u3+CwLIr9YTUiF0MiBYTeRzOqVv1fSj
5JneCM2oC4wjGTYvijlcDmizdVXfcnb5wr/1Vx9pzlx8JjJl6KfNV1MJ9ZPqvz5ybPLbBJerQUEB
UikPM7sp0bvH37+h9xl7/oZMCm9ywDRY/s68Kf20gAVM5D7DBQ7yB8nIvmnTCmpi0gCmhP4jUH1s
RF4N2X070CldxELZpo24UBoldsNA69ANyptgHDXX6tTUa6G+kH6TrpQexI1zZhc1h6leNnDa3bqz
pkVkPSH2PNmlTcsvNDezM2ii4HeIctVQxzcIand2bO4R0u6H4EZxaIGglLcqWoQig94/mMhBe6Na
VaXywJhlsCBZcSO8tiC5FW5gI/qhjlm1fXcHYsEFdT7Zn5Bs2rqq3V6iYk7ycOv4cb8QbbpOeQSe
2aDH6+3wuie5kFD6HMGUpHlGF2MEDQzgIEirNeP+98//VwUXqgL0D/j2EmR2XlqzZAqc6FjE5Di8
U1i+x5HFrAGRdYxjlcsPWASs59lZdyTSDvh42f7d76/hPQT7fAxQ0XAJs6QbwcfHMTCxojsUPn8t
pD25VAsOQzdNXwKZjgkIFZPOMkHS4uEyL+e9X7P2Y7CJnGn9TkRTjGkxdfG9Ob8kW4f707ipGV/H
JV5Qc1BG7iRLR237DTV0RNseymAju0bSEN8lngDF7jGYJk8bZEie4EaZ8D0wuPzrRv/fKogeI6Kh
Xl+i07lC6IPq6P8bCZFJScrG+b+XED38x39vxGuN5qf+LCL6+1//LSJy/uRMwPKEKoiTICXHf4qI
dORF74FXVKYEC+mUIX+LiEz9T/QTiOCg8CEI5S/+lhCZ6p/QzQjum3cpfL7/+FcERJ9KZ+QRaAN1
kwMiZ7Rzlcag963O0dDy4C8cnLqjJ6cvS0tscBCpyHlrBW0JU7t0itexf4gUYu7b6OKnx3b113z5
WcU018QfZtH7NRBcwWVABrfPypEI26QmbQfLq8dmFXfOypeyTasla+l/cnZevY0zWxb9RQSYw6uo
LCvZsmX7hXBq5pzr18+i5+Vru2Fj5uECg3unTYkiq06ds/faGPt/vtS3qo9LaZSbioa1ggPDl1Na
4RNcJgFPpwwrbmBouX3iI2FJ7/NKXRYqmM2fr/f94P15QVYnh8ua6ucq9p9dIiRlwQsCC3YeUC6R
jgfZZa5fmmvNQPwRSwD4ZMr98OHn6/J0fLulZDyS2knbYSrz/l6YSt2TJctTrHkwBiDvtb0Z15fK
F7+4NL7tu9O3Y59Hgc+zSN7L35eJ0BZUdk43iunjG2efY8FtDNruEWzcNhugYPbtL0fc75U0ZwWA
iSZdDJoJ31oqfdLLfYs3bG744hFK1iZZqrV1p6X6oSRUsq5pl5XlvtG1tVHWJzqcs2iSW/UmUKaf
7/J32ychbVP6vDrtAPY3NwSHcAU4AnaDqdSpPetJ13F0hHRrmyDZxkZ+D/UaPViYHsqKZFTTHFa5
EjzEBRHEMk9Eq2SPlc9pizbX8pcPN938v18rPhyBABw8dH6ir69VVqqhP7SKOseVDOPOic9eKJ/S
AtlVsFbBy8Lxv9NLbWew9zC0W6WNuSTsHuafdv75s3x/wzmVs5ahtmfVwjD593PSlwKDrD2oc9WP
X0xEp2aMxqqz72o9+KX6/Mcbx8NBK8Ji2ip/Lz/bWJLzuMPub8ndfShQ8AjtpHoNuOjx2bHHJVTv
R3lgagnC5+ev+e9rc5zE4slq/215KREyl20aUfwEFqz0/tZo/IPh9Ic2HNYBn6Wyr1JDuy8b/6/H
WRrb7Dk6XQfUZvzff99hTrpM/5hhfz6JfYfiaUGL++YTCWE1yi8nue/LqPZJpsDzbLGdqV9+T6eT
i5xugTZXU+3i9UQzRsiK9GjNUVXuzOPPt3Vy7n59krmcQ/gaw2te+Wm1+88i6peqmfKLk19lKu9N
kjH4i2dlHO1Qt56Uoj0x1byXOu0QZGI/3d/MtnYmvlc/MCZKGuPw7jjpSZp+7fvE4kggzQB6//wx
v6+53BQKQWxRzmSBUf/+lEJihJTGCl0epz2rDUyUQkMjmPxyN/51mcloTl+T1jt4kL8v08eKnXg6
YV51UT0qlvw8BZ8yZf5lU/7tMl+ON8IHGFsVXKaR0kMI9mAybaLm/uVJ+taK4Ln977f5soMwOjN6
3IUaOXnSzeApBAT3VLYQ+AHuHnInu52WCIaHdz//WP96gm22ZB4omQznry4lX5JIv5zG07FAxM1Q
H+MsUrF8x/TlSZWM/8+qRL6IgdOIgg8n+d+/WqUVWhb5Ezmu71d1Gj4xeDqbWviSqCAx9J5+x0tX
2W/IY15//qafX+XLPqBMPX/CtjDEkpL296U7ykqdTFB1nk7H4TWAIxS5xWn60lIbvHiGfk1S577N
kK1Oj24imQjm8rthCk5KGnnNKA4ME0c+w0ZoIN0aXnEOLdic007vePqOkf0pKxA+g1BGmaz3x09R
SWTIPaS0dBaB7OGa4Xb6hkCzj4YHwd4ZiO2CFxi3zgHB6Izs4J2R4WArbCpNczvdmaTVUX5NR9lk
QD1BGhStD6Fd7SpFhaD++WWf+tfTyA0yaFywgH9zZhotGUykfKhz/JvPg7Fq83Gb9F6J+Cw9QJh6
kkYyy8d4/vNP9P0sy1sAjIwZL1MEAha/vNNpphFpVfTqPC6DlV09hKH/YFblXeIbZ+T2zymDRztW
7upX+mXLTv/1MD09ft+ekcnSyaiEZ+Xr2kUVQPtV5Yt7odhyVribNujWSJbZ5EFW7Z2NQNOEQM/m
+mud8o/qgO9ObQzniGt/LVYlA1iEHPDtHaMJ3XC0EdtrCwKPi1mm9olbR8GprVW3SOT7Mrb+WGH1
Lkpr5UftsUVORnf54uT8MvnYvuV+vxKIvvwA8Vfl2hVPlt9VO8f09rJ6lxTmGdXT0arKNUi/dUzz
w+yqQ+/UVw98q4ngZGytBwh9NypSVxV1MmCATROa66R0loNSrNQCip/mYIbgqVSePh9iyygf+rG6
4xvcjlG1H0eT+RZa2vzVs7D7GM4DcQLPbem9pBbpjX24q7ThLtHEER/rxmj7Y5Q7C6zy+9yTFp+d
Ay3qENQohz6wd8w737KSRoaIz0UF4TTMmCJQ7OABaE7eVFMasI49LX1os3YthdZa8wgNkmnLZCnU
7OESteLShNWxAl9mDOVSRs1jYIs3anNnjzVNppNIK5RN9XNTJ2Kh6DUEHmR9RgwYazDjP2HRbgtC
Avz2NS7Mh7oIFk1Q38X+eGM3zWNvTHJ9GLMRKzdCx0Sf0+haqA4wKiLQZgyyYzHOStO59JZYFYnA
npp+KFbx4hcyJOTk4JjSR9z6rqOVR600TrHXX4vYuYOfffZiE4nFrTbKSBCd5Br38nuWNR9KiMNF
eenkT5OlqSL8fPr5/ZxO4V9fDzj79Jl0zSQA9euIBMAzE/+AJLayzE9hgiokcYCpCdmVE7B9aQgq
zSwQYEJWFGp5kUfzyaibFaLqbag7xeI6vclBhRw+EjaraiE/wpTC8OnqNVYEicyLcVU3/Rva5BDL
XrixEaXjNeiXDGcXPZawWUeiAFqKJRjfxo3J3xgqfEijiW6t9nU31gEshvqrPo12c+TIWeUQhTjm
qD2Yff98R/6xUOKd1XBAA0bhJP1lT3ECsuZNpFRzUcq3JcI7YchnBQAhuzfP8aqOuktPCsDPV/1u
LQS0ojBghcPAwcn++juIFuyg2aXsovqwqSVxp3QktPq5umsNZa0M5l3g+VjSswumI5phivJnMCbg
xavI7H1GNYEW8+DV1rIMJAlMFk/ziHpMtPGCFul7CYhHrkfmEkCiZ6QRvAWpf1Ua9ab2CmR66oL3
e61D1rKGbe+Ei5+/3/cBCd8Mcz2Dch30EbyUv7fqANWcaEpJML9NTlEW3455yoYqNkad7VJzhy58
LUxtadrDQS0h3NvJY1xUe0TIGDln6UDPccAO8Gs1+I9yiXYCWeiU4bwHX4UezCFrVs1UBlVQUfAb
uy4WaxhYr7VmznRn/KXG/dflDB0AMTMipoNf+wrACc1GKiIZAaNxIA6HhHNGQ7Zenmyj2VpO8Mse
9M/rTTQfHqtpKPnlcY5jJ6+zhq/nqeZNJdmoMf1zQmVoaaC6veCX4vMfPQx6dxb4BMafaAa+9o0H
BFXI0nJ5LnnKoi1fSl+6aHL8mhnFoUFFKal7fvhTw9gYoK2rgXrnNEMwwtvPD9w/dl5aU7jn6U/J
fJov3xvHkRFkViMTXTfu0thbmEF8MoaQaIxg9fOlPs8lX0oMjRMqBYaOQOG7CqQgnVEzKnnOKOGg
waWL2+gl7iDCEMYBlyh+LVXpaQwFUd7xnGYBEQm2c4lsGBOMm2Z2oNyVfrT0eipKL9LBSxP3jW5q
ZVtL2Rh+KQX/9UhYHLMY7kAL+obuMTOaK5Wpis+DSY+ZbTrGN85wX6TeUg7s+59vD7fh+x6DY5qn
XUZIwoWnPeg/h9w8xkPD/RO4TVCaJ5aOKyq8geAZ+/42hBWmCkLeh+Ac6d3TCPx8Bq7tUZGkq50R
LztZ+kfnLg3G82TyijQKVUnaRkN0ZuQUuEbDOCe391UQfQqzvGHcJBruPDsm91UahlknlWdrcA5V
Yp7kWMe2688hxZ+1xt8idXgonQLVb20uLC1qiAxy5v4Au3PiaYdxD5GxuwD8vqcfdURMtDbrqkf6
uq28ZnAr+o/ugFulNNt9CNYkV8a9ALOOiB7dLRQPKJ3NPknFshBYCEe9yfEUQIOMlMuI9U7CkpM7
sjsFB7h5BTgNCVclpSffGK7/ezdqDIk+IxD815At4/o5KA3afhrqes9m5km9hLK3RGWaJ9N4LF1I
dIJay4mISULz3ThAlpHm2DmuvcmLgEIeo/CwoRB9m55PWwUmimsCZdlTnacPvuivKqF1jW4erDi9
C/RinWT5R5rXywJBrKEF75wmMty5uoPa3WD42l1lJQPoejPKTL7LUTxMf2FIvX3c86sH3WPZlbob
JUi+PdP7EwqqTC+0qlndBbth8JeGYmVo1Sj2CjX6M6CWnNXZxohyjKFURVClf2tz/qP60RxaS/zI
dLABef39ZEIikXxFJyRoDJKzbsHs8KM7E9nKz6/AZ7Tc1xWChDAGIQrdZOqsv68jrAGXdlqQe4Yq
cjao7cnGUOFY/cUKInSsNYEDYY2dRU4kyL2QB6cnieCohZy+eb517UxjZ3jRg1x7q6xwztgNnhnR
rbzwueBhlmT9YA/dqtC8axm4qs7yi8kkK8tipqQUydQN0+8aKOkxrdd9/JIQgU2BNlcm5XMVbLsu
w7tJd83y8vO0OpFysrdaY0mMo49zNj1FZroeEI5PG5dZ6hvL195skOUesdY/365/rd2UCjTdWTEU
qrC/71ap6S24L/bIttQuMUa8ab/qNXmns1D9fKl/9TUpS2xkQs5nV/VLl0YK2kaR/FgGJVxsG9OY
T9fjZFaNA2ID1Vv0MBo03izO/b+UAt+FQtRE9I6naRxP2rdOjVnyX8oa0mbkECfeSoyhJ1ueVP3Q
FgN7NWTVDg+QE3S7xjJ+GXD86+r0VOlzcjaH2fx1yqxZeU0sl44YnYGsr+b7Ls5vRtfXJbjBOBWH
cfWkkctR6ur/44tP8gK+HHoy4tK//MCxaNpK99gQZK3G0R6vrFT5iLp4bsR8nKJbSbI9lzTpLmov
pj7+siH9o8JHrkkstYGe0eDN//vx0hvI4OSEiTlhydsozTY6muppKxC9vyCEaRVqzSlnlf3lUZtK
3C+LwF/Xnfbl/2yDrRnCwLA1Me9SoHgOG8r0vA2xfjMJ5IBzHzFDhA6fx1tKA1nPtf5Lr24aF3z/
ELRx+fb0VyfS05duXS1lRSSJXMwdiIWLxoo3YdY/5wZWuzRGdJMYFfkkt9WgPao5hQtGhJlsBadB
7+6dhJQutAcvFoYpNev2AyWNpfsfZgn0ZPoytsQSPagl25w0vNv+cKyzalP1iCV7ckAADyXBzJ7W
8VRo62YMtopoNqAU1qNc3yj1VZsmNlU93IwQO1IDm0lcWc4Mo8ZjTl8jk/xs4cePWpepc71NOBcS
1zv9Zb2O8Ybhj6C+II6k5EyuF7gmGM3OkIivPKeiYT7m1kwKDXKosGBLyKfnJD2WfKJ+01RWNk9t
MoR0tq+cOd3cGdUbT8dzVns9iXkqzDYTHq5uJDu7iUnXtGpAxD27m5Z2rojz26LJHvQ2fxojbZ+G
muZqVbdyMjjhDXoONy/u01Y8SoV6MnORzbXCXhllGrpKniWL2pFPiW3uJCl56lJYxqQ26rTA5wHL
EFWy5Jod31TmW5WFOZNoMBP67hwi0azTOvHdxInINB7UgwTP3PWqlM6jpy3ztNqLMViNXj+4/P+B
SUgkoPvyXUv8Oj4lvOH2lGIVjQ8a6UcicTajpH04jnOqmvBZ0aPcrSp1Jkwskji+DXdQvH3jGS8t
QsSZKvtYdBvMfWOi3ZFyeDRqe6NhNO0IwMPKoB9L0jNF3SKe79YZTM7Pw18ylPx8u5oUICuxPuyO
GsYe3gmB3drUv02KuEv2DZIYg7c60Q5Uj6cua8/aGM4srExp7j0NeOEBZqcNnLI8IiyZSWT1IA02
hqNEdasM07A9PA8F3rYYhIVFe7bOB1I6M+jvWgwi0pFvGtW+8FsOczPEk2KEF88f+Hlz9EwKtCu1
WVsKCO/Ie7eleO4Uygtte4ofrz9Xapu5dqGuvIHXB+kn8T4TkTwzMI2UZn+wwugxooB0EJxW3kYP
hpvP/00t/GtJLiZaaudGJMOdmSe7qRrXa3AsZW+Dwi59HNxqcoNQ9RjI6GTDAZ01Y9ck9V9qtbup
RWO5MtXYMurLN507Mh9TrHgyUYmEI02PfvBH8f0bDBekb9KFC64ilqzZOACWoOLFrWlfAWxovBG8
CFnPv9bqRetPJluTDKfWmLAcYXEb86dmKhJdZ7Rvh75/z3TM6KlNf8hWSCIqknKWaLihOMOucWvW
rt+i61EhRsfEe+fNoXbsR6LqRxb7uU/zRm9kQoaKmKtFtOShFIAx3YDTeQ3H5qHP/qiS8xIBEfUN
EdM3U9ccIpZZhMPW0+G8J1x2UfnGypHr6DCY6V6EkbMq3mSviPcw98sNJ8RLhr2vcEg4wI9GtF7T
vYqY9AG4Nn2uYriMSBhqpyiXDqu2mt6FwjdpkJBpSnfwVATYr/HFeHJxgD1n8DiHKzu4JLl6BTWC
a6+J1ZmPhgz+A7dX3Huw32aQOfGmWBWC43JPJoaB5jddN4r9nnfSmsjGpdYNl6LDEp2q1kFquFVk
XWyR9V/q/sMCKx7zPrRJJLB22wFBCKTWIH1UMnIJCo4YUm4sMOo+q8o4//wvIXKcqr5MXGSqx7Z7
n85QcRhQxQjnqiX6iVSrY+rxCjt59gJZ6FG2CwyeGtTQcHhMqwdNbtepJO1CdXA/43BiFh/InPFM
oemWKlLE5eXXru0nH+NOGZOlVttXAPkudA8UYmmhz6NUQH1iIdI9+8XGJDCv6bxAtkLSKfAnzUz2
el+Xz052IWvtAvP9TGNs6esB1tKOQi9W7v30luiUVxHFGz0nAkTSJeAV0r4L4lVtOrjkwmmt9rCn
Trk1xDlK9EnttJdgmUJ7qYKL1agvRVa9Sl6M88tLbiM/q10RVvcpwZFlZe5bEB9zPyDFGCX3zjRp
RJay+ZyRJeAWyhzUjeEmBSrGZPRdzzHevTB6z4dxnKUV2YU1BANQZ/one9BqM4p3BgkVkcAKsEQz
XvaSfRqj/EEHKUqGkENSe+bBCkpEjtH8YBnOucHm7g50yu2GRawK9iSe3jVe8lrYKSRbIbZh4W3C
oltQq9N8JrQrSmTc3iMhvPUFmz94FKklLMC+J5vqIwAB54CFYC1Ut2HzOib9HwTLuwTDu5SpryLt
bjPfWfp5jfNexww+bALH/8NoAUxXnBqE/qh3vYnmLuO8Rw7HsG6kDH2kIbtK0GSLziuxQMt3dirf
hA1nDRzEFv60BtShkT0zEXjuGohk070S2phgKC3BPzRzohPv1RFeLgEIqWtIxa02xK9ShKylzdDv
tvsub+EcjZz+9OGjHeN6VnO+KOAJc17WjpGQn5DBoBaWiOOK1cPIg1FWBID4dfreleBrtbyVsRdk
fzqNcAu55SylchgX0vOYpJh8JcINx/zBpGvM6j64kcT5hpWR2G4yQ4DdstOXT2QpLqPio4AwXXUt
eX3Sm15mhL/A85kFFxn2VlMZl7qiwxNDWJ2AXjOjb+i6Oiqe6qgHM7PJlJzOuakclUTZJxNlt9SS
HSkm/NBexdTBQzErpBt1LC+KE6EnDSpALBk9Z1jpsKtzMe4Dy0uR9wwbxXcWQFr62dB5WwlLuaJk
hzxvLoVVgaGKyFj0GCU6EfykdAq9LRvUMamdo2E9VuhDXa0rq4XGz5T3ZNQ1BXE8sJ+wCBbpxMPK
QKHg9U8cmitq+lATOIhgVr/RRHemNY/pW2H9S56BurIi1dq65/VhMqBERBjyG2ZkCPoYn7uELnKu
EFlWWR+wtjCHsn60UnYqw6LGxdo/pnY5ICClXohNn/CA/kkR9YNI2ezGAZhyqKg4csenrCXpdLKS
gVm+TBuZWh/UiG1VKSzifZJXTjBvbVKhIq2CBShQ4qiKW8hTXYMcm+LxLMM/mMG/GF3C9yg8Ne/w
KWUKxaquNGBr1DTTr6uarzBAngKCkgUGViczbhxIgrjIqGnE8DoNO/AzviRsmlTwO7NRb6e2lMqh
ga3uhOJt9RmnlWjeWUgSMzyxbkyFZM/u6IfeJIlbaeTzzCQOOV0ikllkYujWRHKfWuKZ8uikN6Ds
TiWsqzTvdr1PjA+j6y6wTgTX/6+3Ilb6pe5EZ1EFV3naB3hi90UYzBVVLVjaoiUpIjdGwJ6htPQQ
OkP50Kdbknp0FNt9G+UfhiW2VZretynAiKlNlQzSS2uKE+8C6FstOQd1IM/Dgcw7JZFuSnBuM0tA
Z8iUgMTHKFxEUr8qK3HILfbFboLp4VLahYbykNuRMx9P/oPNON6NaYXMmjKFUWm/RkV3klXntgvt
eyOMV35uPPvJSh11Mjuifc7dbWydZy7rF6bnHBG6PfPMJxrq7urVicS72ZEPNw6rSds1Kt1BpQFn
FU9xZd6rjHGnC7Rd8dEp5bXt61evrG/8D+jrACzM8F4mIyiiZThTfH2BmOmpAOA7T2xl0wX5zFKy
Z2FC9fXAzhVWGs1NM8TinAYbv8Duawl82tIDOa6VS4QUFvOsvzdS/SlWdACw/s5ol7E62RS8/KIZ
nIY8g9LaiUH+ja/E3UVuD8pt3jZPsTTetI4/yc1lfV7nxVHKRUVuVO7NlOlfduAdVE3skVVCyBNs
clGbvXpgW8e02aMFopRG753ybWZFA5cI6S2Sg5o0qHqtaMrVA8OaMVIRRrW2MXr4zJ8rTqozm0oA
jA7NSyOQ8M/X1p8uBF/J3m63H5OAbeQcgpfubqy7h1gUrzFYrpZI4kVsdx9ZgnU4SZ7FoLFSdXM+
aOQOtcGuwgNtkzRkq3wt9nWlXsYV/myYRCTYK8EjMoAjsSFAvQAXN7FvrHGlg5CbyIekSQkF+oRr
5491WD6Vhv+HM5zvkpYriK2nkEmWXSvlS8nix8xlP2X2TR8ypFuoeNKTFRgqPCGdf6mGG8ks9kU9
dK5SYP204lUzCT+mvxfxpAxBe/v5qbwk/FPKMNPs4MbyxYeRsZrXPpLKwbvTAIVzX4eXpNTn40D4
az8QDM0yKAhodIZpIbMql8RM1gdWYdq8JPEJcTGs8DXUwEEZk0vSGuvRHRPnSZ9UIr417FXvvhuU
VR37HqdscBBVnV9gOOBPSltC6YNdYMLtiJ0id6POuxBgSuIlciGn7yt3mvLRnonnFZECtnxf0dK2
PYYoifYBOQcHFjEHJIkEW7uQDsBFr4LEsAi/nSt5G0siGEGOrQ0Y04FHTex6y69Xgs0rAUKu1NbD
BMSqNbEY8OVVdc+c0BQfTRm9lH14QVS477sO6Ly6UQOPXrmOtMdOZmpH6kGSPYeltRGGmS1Q12DB
1YOd5Ewl44SEbbpqBiCC4+nU3dYCE2ahQsK4A/tJK96DVnmg67e3quje71FHMIDr+cMQCq3srUnM
YGlXkUqfneWg79m6P3qPYPrM7AEdGSh6Qmg3pBpVM12jnKAw9ZmUlot2+igUvqULUZHweiA53mnI
AzEra4WztEWPeeirS7kN/coNg/op9Fr+ZN8qM4Zpa4CnfA6dI1cNVwdi5CLStbu+N9/JuiNRphUP
RBUDP2U3+7ylvA7jwGrslRbHPRgtZbntamNPWC+k/uTJM7M3SEPaTJfIPO3Tja8oi8GRb6XWWMcC
GsZ0hkqcbV0RyO2QZTCNzEnLBTLAhjldJxz0dpZxLpxlk3IoDZxTGZVuUqX4XNixmAZyNjWhoVgK
hP36rrBG15KyB9I5eSgb42LJ3X2LIqwM6p1MYYCJ5d2JIry7zOkDqQrcgOPkZ8kewZ3KyYZHIRXf
tH7jKl7+rMmcFQMAoVCelae0AjLncNjt9lI53pSe+iA69B1KN9EeTsBnD158lLx2l47ibNUm823t
2TYAgrQcijREInEuvdp6/FHGZkNaIcP9GoLutMWOpUUIXyxc1UyeZSM/mPaBKPVJJdJe+wIMbEVH
XG8WZO0CvoMJMktNCCFOoS5CZUArEIYPpl7TQAHJNQFMzaJ88YT3Qgqi8Kq10nY0sdPyWRtNQnCb
pVepDt05y3eJFyN4doScN/VbfLl7AvSwHuGvkSrdHjEgrg0vfw/Bm3SWj3zL0y41Q58ugiKp+yEh
9uO4HeS5Cl2OYFvthsivP3ldHKb/xAVVytBuS4LyrNi7yyvnlUnFQZP7I34lBkiCSGAH7Bi0mtT2
DyByOLjo2d7qpMdpy5Ol2p4llUdjDlAvFRLjn/ZYWcZaqMFrbNjzCb0Tg6Yt22aPoDXn2RnOpemO
grFUPW1kimmxCg3kcyMsnVr78UTK9EYHWVtNNL0RXEKFRpqURLeypu54h9YFmcCs7f25VLOtPH1j
1QdvYx7MKdKMMOsrluQOmqgz6yoF1m7ub7tSXqat/aCNxpwnbk5Q7DNUF5lQe+Lp33ESkN/HPp3r
4j5D90HoS+bXbhht+kzh5jPFdcpw59ucDOX+MbDWSUjQKk558HzqDY7xF9VEmd+oIYw7uCnOoG0x
J19NL5bhRYhzDISOUd48lQT3GIw/sYf3k/xy7PQN4qsVCY38do1G9V1Hrxzt4aaqAKW8J8Bof4LE
vA71sOU4edP51orezoMt0btv7GtGhDqvVcRTrL+HFeut8DRukSwPdBKGjZTHQOv7PgWaMbrJUg7D
pZZ0My1xDmZTjZ8LcN3J7wOdHEWkT5IlY0pDhVH0eCoG23XYAyQ8LJ6vuLnP6Lh/LStrzz51S5tx
3gOqzA1+38+WZKRAlzUHklkdfxcZRDoPZIjTdtkjd1JmjV+EM9gyHAnJ4J1Baera7tZTECwKH2dh
lOtPHf1NN7YShlXpBxSpaCY1dc05rL0NhPFohPT/TDuY9/NJ1wHyESps+taytzHnZfpn2kQ9SvY1
7POCQFV6aNzcZeBZWE79U8thbFDlA6UFRzgduofzXKhAbsJRP+qNRI60mrFUFd6KHtvgjmnVzTxd
da3O26iRuHPs4UV3qqWnmQhKAkoFqJetFt42RnNU1eC+xgM/bfxeJ91wOKWXRjn2+beGHDpZ/Mfu
7acky7gbIfVfWxvXsLBuHU6phK1HH5KANV3QGvB7DQBwvx7j4i4r3nSQi4pkbz43vsr0ZRdW7sbo
xFJunJcWZ0YRG3tlPq5B820C8r/zJl+HkvGaWsRExNMzwNYwwwgSzXCaXtOSWYNkoe4BkZkB7qNE
okzU7oadJA/rrB0BP1ZQ6hqYV9QnYIqiqwVO8bOorBS9Qhs4kVEg8pUKT5fKGXBL/OQlMllHE69n
62wXqdNFCyfVOmaNSLXCGJxDXZWbPPPIzT6a46As6pERYC3gL1Ut0Axjp/ct4YU+p00j29U9ZWRm
i0sZBRHfmlAOLVl5+Wtjo7w1soOtlNO8aNFFBVzlaWcqCPxJtPsKX2VIGkMbFYWr2cWJlutdJtfq
nKjRrdLHWDMNvWTJnqAdq1IglLX97D33PTxq/G59UD/a2Ak/gWSkK/RMCIhFtlj1yKdH0htBQNA8
ljqDWlaxhkehdccspg9S2zBVwWZDq6g/dECR3Oe9JmfnikxWVZPI2QSFVngKXE0nPIfg/wwadvHw
IBXymyH590lJ0xaBuAQ8zMjzx7QFi6NFO1LHF12vnoHsPqdVBZ8ySh7GTLFnPBHsjoWyhQK90uBz
QkYiqxo9ihtFE514yI5OUNxoNmDz2Mw/+gjO9acQrpClSQV11nyoqaLMH0chb9LKWFbFlJ+M+pgX
cPB4ShIbkKHTZ8vpvCMJHoMmGx77Tj6DdZTs+H36XN67RUoymxU/uW8H90ayENN6j46SCU02nKi1
eAHsx3yUVso40E6R6BeOTFG86U+27dJxyiWIgRunsbtZniSHLLrJ6vxo9Vejk4AL+R3PLffLCPKD
E6tE4XZra6jXJd2w2ilvu8J5FAK9XiLQGCBOPdoT0dUmnNeQELk2NQhQZjewoNUSvBIHypNuxoei
Gu9k3aE3T7nJObtitdfsinN3dZeMPJNyV1w/14op70EquiOR43nJCQS15bvESV1K/LcMJsbY1/3M
8b0/jRU+qlX2Pog3c1JCfBaZ+ZRqEKSb0muuQy6FHEnJEpCUnWaO6G7lkmNy0N5pGv1gWyw0yqAq
atpZxIpjRJRcHp1uwDLYId7yzrj9/KOBo6O2yMbrWOb3mioeEFZP1UxDTALgtVsTGhnY9bWT8UYW
vkpwBGX42OEkr5ydYlRweb1L0Wdr0dB0gnDCzjQmb5L2DisDZJvJQMrrtY1u1CfDKs8D/1SP+nsp
Kg5Vpm61kOO9iXXZrazxmivxNiiJLoaCtZcTf2e1R33wzoFxHT2YHF39YDgg9oopqHhgtlcinMGD
BHXUeyO4+VXF2TkDmEzHOnqs+E8g1QW1fHfIxB86LW80V3doKfMZiCmaYdPdxa1P27N35pQLH8nE
vIwCr4CYa84dPTr6KG3wiOWu0jjSrKkeM0UTrlDKifzcnyWzvAdvlc90UxvdEnwisE50IfgYw7LZ
+XV5gk18mEBMXa7cemOzAP88RzXpSqbNSkC7OSjLeVm1H4kXhsSyul1NF25yg5ZqDLOWU/FQLzjI
/UGUh/CE4zwGe3gD9UzN0oupGgsy8XgfMgbkTntQ5cc0kk92kV8JpCRhxvFudKfdVaUB5jE7g/Xt
rfkIkdo0YEbR/ZxpoXKIE/85x3ouuqU55QUxBj7FpjxHpjPXrPbJ0MqPAdUYt4732uqbeSkFH3k7
1nM5qR4HzEGdTiub8Udi3UjB8PEpIvHaZO8p7dXJzYpky5zsXo9KuOoXoQjuQyRVQArR7XqK+gR4
Y/158KIvQ89SVkCHwdFli1caGMoMBh8tZzx4TfwmcqsjCTnjvS2XWFo54NrlC0NqyiQnnsnvWmTq
s8+diPnrG9uYS9PAd3Up+8jiik7umKwjK/74rJmDlOKgJZsVftwbU7J30ddPysegAwdtmvwkK9Zz
hbbISpoLUCNAy8MGGeOGkPbHbOL4U8Hd0Y+i0idLwlOfFJ8DwvSJ6qB7N3oJcHTF2aRtt9MvYfBP
/4ez82puW0nT8C9CVSMDt2JOClSwpRuU5ICcM379Ps2zM2NTLHF3Lo6OKNkG0OjwhTf0zIYozr4F
FcmK1j4nTvBbqUFISXBLiASxVY449hITq/5xUCqXGoK5EIbBoWaT+cgySJKiqN6pSLK1h8gI4plm
8s6C9ICuccnZZ/7WuZrjt/cuAjypzGKVDG9iaTI4VWZ0o9XLUVGeRVM8mIP2KO8nG5ADxD3kN0WP
IgL6Fm+ahH5sXrrz018Eo/RgB9ipJABPyyJkfdnJwQioJEogl1GJ99N0gb5Mqf+2MYpHYRXBLCue
ioCWQxMai2CwaMh37zSGMIXzql2ZRQc/H5K54gDtzark2fPUWVTAdrYD/ZjLvmnsRWhJu/OQxBps
m3sc2uKQEGLeJCyUWaWaH5baLdF0n+bOfIgop+rjPJ1MpPVqU2WfG7YUs17kyKu9/ZBiOejpOsbV
/b1ah092d+81+U5lLWB1TaNUNukRhY60jKlc3vm59e6W2cfgUQFx+qMPHGmyIOWM6gB5mzpcphNN
REpAwtYt7TrdNLW6ClX7EM9r5dVyKc6dYju/t1+GceeDpvKyFFSJOJK+FTRx3ZGCfzR3MY0iZjr4
Tv6MftJzmQc+UJ96WSn5Lpjo09RdPIN78OF67W/HeRB4OxIC2fPQBEp12n5gH3+D3gQWW9lUKllC
2e0Z6mNmDu92w7mjmd6zdIjya4+YrBg3EwJuSRw+Bar7HEJd6Ib0RyaZq1looALOfFFyJN/c4C5P
puNoJK+h32roiuezIDLRtO3857LuHnwbVdY6utMr5lne/XZNP1iMCjAALWlXU4cufqWihBcAri2S
aJ5quKcE6E2D15hV2gCr4puLGa7WBIsgVB+qAifcFixA5qPtisQsSAi5b9hIohJdsdko1hFSzcOY
R1RPhu5YB87e6c31yEjZ+c/aQScQT3RIFey2KCmdtFQdaXFpREu5TuRQBtB8Qpz3WCPGPByLFb4P
L3Wnot5N7BAC+rbTBCHZ/ja49W4jRX1tKc7MQurCN3n+o09tTu6c89xO3xNrvI84h3JVf1ccZw+0
exMxf7A/+Nmzodj1gxMHs7LNtjp2EWVdf8ckDO0d0tc8wucXkm5BSFjIMcpH2iYB6IdBQ8k+D1dB
hwK7Q+RWynOmd7oDEAH6JGryFOvqq2VPLEopQKODJgXJGVDGMQaIl9O+LJFADGrUaBC81MS+7Ppv
nRhZkQ+plj8SIB/xCv0IAw1Tj301eguUT1CMz/Y4R98jLLhAipsYqX5rQ2UXldWdg07+TWQOxwpb
kT5otPVEO/WmDXlrCvJrcfPdKAqDGab89FUdhUfOUYBud5QeqaqN7oOiDivLohVSBxsS3Vc5FwFh
/B6a4s4O6wcRP/nasJJvWLA4ETdpxNawome3sB5Rtn+FaD0HIXYnWfz2GL8Rxm3hgT9OfrRTVGWB
Wc4RFcZ1IUt28tJmYz21bfchV26b/B7tajNOB3fi12mBOXaJIYMbeUgp2+EhZMLI/T3gHmzhP3ol
XnMMvtzafcvl4A2NzR1ur7tT9ADH66C67JqQ8ZMANOzKQGMb8CLrx3PC9EZzwsfKVPnHSfzQngCO
EB0iRKhu9D7+bhjdaqqSveDe+05/lhs2PJ3jJPStFH7QsukV97tn8Q4yhlZvd9uX+bucZyd5E9/L
V8KeQhaO/suf4oOlFgjqxnfudI+O6u0QDKtGgbqC/flmMBB+zsW3pn/K/O7QIx+pDyBlHDAcnveu
CX0+pIiSt8YvxdrjoHpbQm9JyvrbBJNbsbJ7l+JZGWs7I7Bv1Gr4jSFJrz82+JB4OWUkdFA4tY13
d3SPaaMuvWTYa27zHiXVq3xIRJHvkfCZBxAtykifjYMy83P/MA7RvevZLyXDHznZiy7rt31mgQ+y
V1Ifo4mzDwKxd1kJUvz+KDyOjpZV0WBU7xWubNIccaZZpvS2s+l2Yr+X4yQfv7DyNwU7uwYPskBb
sCksbX9cmLGy6b0CaJexcSqb+q75M86pJSTdQ41l2CCwV4yMba2rx0Gj4GDGc9p/RyVp731/fPWr
+sH0h6cu0u/CLJu3arHuGb20Sr8jKf6sjBl1bucWba57mxKJGN6SIoAyIt6F1ty7cuVPEDKn8qAT
Kfs9XltjejcW1bysfThcFEnjEBFr/TnLpem6378CuCYCjiZqoCY7ui87X/Rj+Y6wOoLBSQO9P6au
bvJ3CSEN1C6crt9E1LyezLi8x71jeA+FDizEUYJbV7GTu3bqSafjcHxXmRtDHs+amBxG69nNg8QI
jxAjcDyMqHXApREAgj3E4hVrvEvVtesD5rK2Vj40jw3SPAjmZrPYDMZtOwpKvUK3u4XdkGNqQW+t
m6ZGgdqmwQE460eQoL7kqCK4VUU+G+OMLCciWPdqfdz6qY+Qsw20DweQ77AVu73bpt2en9Qr5IFf
eQp17wHkxKLJ7xZNnugHCA1re+zqrcAdi5SCL5VMGzvMRZDOJ1rWQQchQT0RcBveYxJhz5wZGy3x
zG0VlNUhU9vlhP3MjRWXHuBBxV8kbatsm6jzgYW15RylWIKFwdya4TFCwzwX1m/Ftcm84uBb5uvV
CgDLm2jZj3Olzm6DSoz0yvw3e2JWB3E/M0r7o/IjGUCIReyz4xM9c/q6izBNns2u/xWq7TzAwIRi
oC42onbHg9tAtQeM9oxd47g+ffrnR2XVjDenb0tc0CNMgXbOf352+gUllOTApAop1wzzHIOhw+nf
BH8C6B3NM3soCln6emj9GGkKjeKEqCAFlgLfAwukQ25bPp1VvnR9Q+Wy0cGAK3G3+88vAsqOm77U
9pEFJnrKQhszL/ktwg3/+tbri7WLQyhBljrhRf2fXxtYNu4QdG3K5emnGAZhMVA7zXzMnsGVGbNR
6+Zp47NC0m+KNlGXrbP30QV1AZUydH36ULps63x3cvGItdA66QDvWwmRYGBT2FWfp7S410MK7JR+
ODHj8UGjsJlQXJipNSjKgfJUUUT13FG1D1TDrJsqgnxQ0CKjcmQBTiyZOH4lEVA127sxqv6+Smt/
r2hqM21O31K8+5X4ZbesOV76pY8k9gLEVY5sd5jtCvLdG71z3acxcfy72OseNJLRJ3Vk7QjlZ6N4
WjcTmMMZ0URJBMCZIlwEwJNijamAAyig/+hNN3tt+sm5YTPdURUeDoT15SasIgeBfX16YSqiDNOb
L1GpLmM9ig8mLgzz1kA5Bo/s4iGJf/phYewY4HhRpdbvPvOUWxHRLxx7A2hfrXxAJy1mlqdVO0N+
OX33n4+6obUFInj8ZlTyrrhp7Kba9ZXer4q+naWd/6Pzi5ded6ZduKL8It5SdC3mvmMJsv4Ym2q/
tucGlmdb4ZOqKQYU2DSwlXujIKRvdaWmi5L6D6ef+ZESrUColDMtjpu9h05hrbblhlq1OrPHtHtu
nCDH0LdMZxnmR8+ppwQLM0LojXCk2k0RxiNtTjEZD1IbprKwCBUpHih3njIsjYKjIe+7ZxCnv7Sg
iu7CtN26YVkieRF3HNo30KIb3VvniQq/sVKLF5Xa2cpuY7EQRV68KL7fLAIlLlej/Bh3Og043Co2
QW7nL41v0n3PwMybmpRW1AP0oRMzmptwDRa2KACjjfGo7pI0ukP/qlqCRv/eDbm487HnIxaOotUY
H5IxQTfObpttJBnPqoajndp6ESQym5EPPONGa6cIE4cOlUk1jmdTlAx3Y5n+DBWrhgumlY9Aed8o
Pjw5DUBCMT1GdRdu6ogihS+GWds6lClF56+ox4FkNQp7m1pBSgvAVTchZFdvMpWHpLFqmhPQhHzV
rbagXvK5E9bF2gMAhQ071GGNf0bXj+yJfJGeMD1dk+3pI7ow/YHCDk/HLxP5x2jGInbu4Wh4+lsU
I6ZjtDr96vSHHNSF8bVi+E8/C0kukGBQD31g7WJhdi8RvNSD7lEPMPW0h58NTRY9mnZmy4+ZP00r
YdX5goCpf9EiegpOk7ykdWGs26HqvxdBto7tOH7Srcy7nVyqL6efW7CkFnapFOsqN/vvYEu3ZlC2
jwMO2XdCqvef/hiUbtrP9LOpOiQyxKUlI3QfNfuibQdEvfgMhuwY5mYyowong08k4CmcAbke4mb3
ny+W2vBx1KNt2tPNGPAxcmnbr7quOFhea946yZFgdufayU/XcV/SFNUdo36KtNa67XU2oF7/BqZ6
2LYME1aHY/OqlrRL4AqG91Jk8d7v0l+nn6PQhStkQgvdbiKKpsgmPDd0ymj7B+E+BTr/LAhmyPA0
aeMYZksnrujcVmJ681HVzcY+OQYAn7YTXU7g+tD+zbxde370rPmptiM7M8hNGpweithYtFp3BMQA
oT/1tlVmtwc/S7qDl/IlIeicJYRV8xF/iWJOi9cmPRQ7R2OrhV+dUDrAm4zm5K1hUYXUlFtY9h6Q
OJldGF7UrdHWB5urgSBXRuMQt9oqbAb+slbFNGRwbSzBi9+J1HSNG8qF+I+YLRrG8ocp/jGdtLRE
3qbdD/h37GODfY0oS/2B8ZlUI/j3z/yT7aVHxlUiSTiPkUDCxqbvkh0tVHpeqzZ6E0av3XNN/6jZ
mGTqenPMR80/lvKLNhSL1pz6Zy/T8NrQIoFDYARkhRD1oOELNkO/P5wXpdD3ppYZeyzjnkDfSzOs
Ut1OekGOa48TeaH8/McPT9/2gCX8HBGmpN163OZGKTWaZ/IwgBb5C+2fbNZSxnys6KxWdq6A+yJh
TPsCpUQLX13VAcOH9sdcBOoBNa1sDwo/rVVzRz/cnSV1V62brsW3ohjt9WhWgHUzOVEq3EJCJ7nP
qh82u+eN1QzEzrZRw+kxnZmf0S2ABFotsmCs7hIFNMzgDuCPDOdFMfz0AP4ca7C8vjUSA8+DGlxk
ECTKnT1m/UOguNWDuSmn8jg19HMV2ls3xGlzaISroFU2FjypyP4VCXudU1RLsbvR7BAEpAb8dywF
2M3qu8vxTO262Y5jv2jtELyV8SK1V6RUL4bSIHYHx6SFAANB2OlGU6pDqYe/amiedmocCqf8lUz+
Wl7U0vKFbyVHg7YTKra823ucKeBoRQBRAx3EkejNe6P92fntRk3hGyRgxuv3MAxH8GsTBTN3Z6jT
Wulpzqc+yGAlwB2lIiONXJBWlAFTCt/6z8GJvqFCROhBdFm36rvSZ6+SR2J62JCMXvnGvqIjt29r
9z1mGrjUCoN74+PpF6ZfeevS6NaaXO5OtrJUrXpxQ6tZTxzEc1tNrKeKvXkhdAqtgSC+JeDGNBVa
zv3QOMfRwlRj7AsgzUIDL0q9erxpm+YnDCFnW6j1APrJ7LFE9cB9GZ29jkTbAxIYnlraURt3gsgy
Z5fQ9kYSk0y0rbEKDV0sowHE+ukPe77Z3xLsRNoNKTz8GMxEl0N4m+ZteqthvLszC2JlQux9XA5e
fZPVFUaSVYKai/xI2vav35B0vOKYHmLaBX/DMrpcgDn597dmRrX4Bkxetf3nW4KtNz+0ZJGu7A5t
Eb/Sno/WBlNzgHSQFfCD37QK96ylDbRvJzw9X+NKsyVtbQBbim85CBI2Er4kXuvd1aNyhEGrg26c
1MNQUqCavHzLv9YFZTeryyFbpoDDFqUJjLY3A2+bOYa7HagpLlJZa2Lx4LrkTvQdUpIhjaZUrIDD
iH0AwXjseRvC0qXminEPwAMURIdwSo+RZqKPt0hxGa4XLMGeSiRt666h163CSlOxBXJawo2xgRnS
dlslHIr90G6sqm4PHoYGB9psbet3u7Jpl3mkAg85fWkp0n5NQbtArMQqwcS3R+o1qudeCZZeqAb7
PER1Sp6Sahop3Y6KJK36/P/P4bQESv0wCC1ULc6dLJzEDlUF3AF8AGMBtwNWa78nVWGU+isczgt8
PgvoKGZJAErRbDvj86l6l+t6QkeFwsPCEfXC8JSNNGEAJZ/jOT86/UGKC309lhdY9H9d9YzNN1pg
65qWqyLztUuT2ymI7ySJ3i/r5VBeoSxe4Cn/dbEzVbo+cYQK34qLqdKqLb4v1WAuSfFfP9MlTqhU
cUcugWrJZ9Vfs0FdxUInfy5ZLhn4Y6zc9i2sFRvMjVRPiCpnq9YYfVXRztKKK2/ywvxEuAQ3BRcR
WLDxchj+YEhiHoXKlpsglTY2m7hFVpK26DqNilWUulf4r9eudTZrEuGXvd5LKlIz7pTWWUSlhUEV
1jvE/V8P66UJimAmZFNbmIbrnHEuu6LREKHK1Lmm5M8ZI+dBbR0pGobIUMnRlIRTk7f69WVV/TPX
ExkbgfgUCp4O5hV/D2en9H1tFYM6b4iQytq+6cEq2Yij0f3mqBMYAeFDcKsb2XoYrGOmEGQbyfrr
u7gg/kBxQTjSTR6TAFMSUv94p37spPAIEMdQvOpb7osHAGtzQO+rEOZtoJqQCboromMXL4kgsS0Z
3fzv7JLCITd1sokNgeeWfJncPcZ6dqtC8aa9vY/6/+IFs6eypdquaX4Sx8RwNLaHUBc0bCXlpFkP
9o2NSJLvANplz/MUWEKiX/0XI2txQRtFNwPh379Htg2b3PIr2UmeHGgkCFCYG7Trliq+rmG30q6q
VZ40hM8YzFIOVurt2ai5OWcTqrIKvLIaCOsahcublEScwH4BHeyo+9ETEg8PRuKtHQo1N0ncYmr2
on53BLKsU/wcJ8g/qer4XUn0nWS5m3jkCNho2lTdSh19LUTkEnZH1VJF19oHkyB03rXUYe1yvJmU
ZIfL76zWy52BysxNV2iIqHXumk5GTGXyqCjsF1iwvrpq+bvyQblHZvCIyMrW6+PuyvF2aadk1F0N
HwMDfsi5yUcYRVVsKOgZhRN3JbnPvRV9g9EIjxa+jp5OlC2btZ+8jV68COJr+sQXjh9eggOL3kFA
gIX198un0Ojg8KaZczSuKQgnWxL0By/zdghYzSyjv+YfcWFNcSI4FlrI0gHhnLLfidwEzlyb/4jG
5CQ59DKMpN10dvGgF+hMYfeqU6Aj286wfQ3SGPTpvB60FUjwddBjUFYCk70mTXrpvhyBGLCNFDTC
Umd7qzcKtNvD1pxXyFtItEnPJeRYDPSloIougsm7wqK/9O5dKpMGMqUmooIntY8/trRECTRIooM5
n+L69J+O0IkRasDu1W3HdS1hrywUq1TLfxvpNf2/1/1flz87JUvRB12rdv+8+lSj0EsCD11urnvF
rAppx5XXpAsuHJZ/XfLssES6AECrfGKJtwld3JGFtzZx8vSYbVJoXFO9bxk4LL2rIM01cN3qjekb
q8bTlvL9Xw8wLylN8R5pTjrIpjn6ucKTSlcCTKoKQYM+bd1YLx5zjKVmFB+uXa7yRgczfpS+QzrT
VAJodQ3vvPqamMXnsTE4Zeg+ohWOlq91piCST0o19Xh7zyVuVCLkBnC7LivQUuk6lkDPSgfgZLZS
21dqi2utiRa41Zqt9CkMV116zQPngqYJd+SyIFwO3c96VEEYjVQ6UuQY3JyWFE0RfVh6polaTENW
BN0e1EU1gIYGbvv13Py8LRlCJUu2ULuUZ6/UO/5jaZB26aMXNObcppmogjSTWiZyL9AKZUnzZ/P1
5T6v/r8vd37S+3Wu6EXFSqwhStB276WYUr1GjDr1wLLqV7bBS++aAJX2myYP3fN37caZX/qIL0Eb
0tcWitvjWMwCBPe7oV9+/WinYPfvw5Zn0zhmpTwL+/xZgoHij9uG4D+ACpkPdm8sMqtY5cLbm23x
KofWZo65dODlLlfaWFo5zYMcaqoZa1W0i//qfhxkzk4CheJsniNaZMjSnjkvfVQNtHpVlcN7Y0+L
Nuu29lStwug29lfwNF5DpPknZKJbzqWWPwGf6UqId3Ge6fhruaomGKCzPTDw0NHQ+sw8Re8YFNAN
NpeqiJdeV+3lpvP1w1+cZ39cTs6LP6Z1NRh9iniXObeoN8ZO/FABvg9SlDkKoJbatlKu6cqfdGk/
vX7cXxxUqQzkz89WkhcJhQaonGqV9uyEORqP1iwgYZBDL6e7xO1qSbrNk+bVRukxhRo0Ik1S0JiB
UrFXwFpMHD66RqVGL1ApiQMsZgkXSgk4RYwL2l90J2x35bW3TYhWS7hMtWaLK/I8p8NXVMnqvxlG
hxqywNrGPS8K6G7ttYPGW5NYolQ7IHh+g07NNsYZo8clo5uuHFynsOTTKFJg1i18Aw31XOsHTHYN
LIi6+yis/Zio6yz273jWtSNpCxK/PbX5Fvi7BGjfSNjhiXBEXeTFYXlL+HAibg0CUJGkqywXK9Qo
7xtv3vXeHfXQddm5mz5DDd2hyq1DJDYt9SPLh7U3TvtpMGbdugHO68RNegO60ASoD5YChY/OvTcy
67Fo0g8DeLl8wxLIJBNtusffq2J8RnUqxGI79nLwbL7z4SXJj0qxKPRtqL38UEHj+GP/1HAbDudx
pQ5Pbi2WFXZrGgwol7cMFA8fbWbuQwKkyAPDQ7lkhzrcD5B5+yj0N4OL7bFX76rO2Eb58b944UjG
8+BIUIKK/XvdqAjxgkjVjXnvpksFLoaBGYTJ4xYNtr9YutdhduVIsGXEd/7KScQctM8tALX2WVqU
925Mv1xuDYW+pweO/XK+lxQAyWmbvDtDNRd5oQDyBQwmyQKqhBlHhQ282Ap+SXh2JAYw0LRk80Nu
YH2OyKwEniHVtZyGfic35CQn0JWi/UWhz5S83Y6kIbPS+lbYuHXk9bPXmQeU9cDsvcsVqVQalljm
wUmbuyRNnxBBusvQe0pkO0VlGRPJHACa/ZQvuauOANrWvmcjt2IBUeydjy6AL8N8lZh633WYW7Bw
I9149N13wAu7QmCRXIk7IwtfFL19V8MUNjv8oCSv8MjgImHV3MAJSa+kQrrM+j4NODpiGup2xmfT
Ws/OnMYdOagkW5QDaqlr3fNYgyaUA0VGuMED/BkIKKqE6aMRHDq9B08XSETtnV8y2mjFD/pD3DUP
jag+sslbCUObUwT1bnqYhoUjlliu4B+ljGi5jDr8rXRrwwnvSETqtnro3HoPnxNoZYouUxoGd2Hu
vtisKRr0zyeyztcT+4LmJ+E/CkgmBzR+GOf5kKcluehzyGwesDfJQOiC8B2p8zu3TA+wH2uWU+sq
9/hBv6T6LJ+wRQTnNtjetmsh6+lHCT4vYyCf5C6sYHmKJ3l8paKmXYpYpL4hnohYuVCi+HsF2pUT
dGZOJyCIghcn6t6ikN1C7k1R8qEpEg7bzNNDO7SPgZQkODEXak08dSC70wpERJssXbDmcYMsVq+J
D8DkYI6j32oO0daDJWNbdF7d9L2W9KSvh/ni3ZNo8QAucoDm2TGP8qFntFqMszXxVpmwcIOXwdQR
EzeunPByJzqfxMYfVzo74VNB72kU8kpoDRY17XfzmkPTxYehEm47VIjAIZ6d6FmZZk1HzwNQg7aU
6TOwsVXMpJX5ydfjdjrXPj3OH9c6e+31FNmBFQTWXBn6pwlw3pBZOzUeKVfEhyzK3rShfxmneEdz
Gyd2wPXkRymaDZG9Em331Nb9+sotXRxhanJywWgqxlx/z8SwLx0PyVAIe6J5kdhdR8KMSSy3uhF/
qxsOA8fCpGtEk0cqr9BT81Cwp3Dvjll0ZWJd8Dei9246VO3oGlA7OxsgIBW9liLqMw+8CeDdQnJ8
4rBB3KJ7UbVg3klM0Bh/9NC/pQKRBoC3GPEir5OHHkqG2TbvLsfo14N0kt/79N5omhD2gdH5VLKt
KR+7UcscactJkKsZC8mHkthbIIiE379kmUOU1sspt+JIl+DZ3A1XutUiaJev09J8mrB4GJv6GNTj
OgJISAP6hx5AZMJ0/s2BvYy34i8ZPdST9yAtF8quncHJmAdWs2jcbHGiF0l8/D8cDPgtXlnBou4P
NiKgFRiWrx/74m6KWDOGj6hgAkuUR8wf8bVKLB/nQ8/qI9jNEvOlTQAJZN1adfulkpQv+Ka9For6
XcvUF6dCQJfNk43twVP8vTA3Elme5c5SVqDa/qcZGPMEwLZEs359pxdza4OXY1L1w9ftfN/P1NRI
G334Z0dKcDlzNRAWRvYsMzGL9yVj2cQNFiUo5ivXlhvEp8lByVGTUQ3ClWdztk6rJteEyeQg20RO
5hXHZ3hN46aJjRnlmRvki+eT363xhtmmKK59ff0LOs6sGY4810GrnorH2VsaAuZNZqpsYJN+J0xN
esneU4tdlfgdFFJzzw9/mvXMsPIjpJPnTnTz2FagKAgqf8VDLqlXXX4nDfAwTlnZSbKUxSMH1C7B
2pzEPS/yrU7dSObUJMBb+ky3nUg2J2KBhKJ7EQSAKfo2wgFy6R50pvn8f9gfDBklno81Hq+yokPd
81Oq0kyIRgjBs8pWaaiD15F8sJLUuia7lCGtaC3w6NayhFchOSWu+cNrdNaPdy/k2iJ7amL7Nm6g
yUjmUhSv5AYjaX+aFTxaITt/DBq0jvJ9CkFP7sRSB14+Ng5UG8P/EOO0IYPZWoH3Te7Kcm0qMHUi
T1nKuSd/J2ipS/7E1+/6NJc+PT+lfoJ2l3LHeV1VTa0UnRTmmkyu5fzGAP7Jvj1tI/LlGBQhZICt
lsmqzXBTMaor7atLKT7dajYFk6H9JFNuF0qB43vLHZDSV9QT5fmfQSCST2tABrjyxJdyfJqs+ACY
OmfCeXPDR1VLbQv2IK2znZWCOLXmBfB+oAkQwKUpyYTqbmHvrToYCHTZkUdB/9RpFQcQeUwi5dyr
1U/8DVa9p10xkzpVe87fB61Zak/I92E3d1YNgo4/qLpRWXOZxbiSne45yq7Q0JgXW3nIg6ivvXRL
DrwuIb/LCKmGEQY1+Dm282crWvfdJouagzcaiCVJx/biRyqzmLzC5VC1dhlMWKtoEA7tlk2VbmAN
4+kb7uPUXoVoGtacA/+8f0WrAIzUu46o8cpbuJC9UVl3QMbRuuRdyHX5x0mgcyznEFsx5yp8eC4G
Xhdq8RBY0nMGXSBceW+oL0oLFmfWVnDmv77+pRiN3jd7G+kjehZnQQqP1wbT1FjzvM0/kCWSYVKj
ZmsbNamvr6TJ2PXTGyUl1mTSZPO4fz9phzhQTdbPDoO0Wdy73UwvCC0ETS2HQ6yCmOHUDzkZvIyR
RqVA74v6hBEvlbC/lS/HD4dfiZ0/SHJl0EwztzvKj+7PyXI2UvDRyK4UcOQO//meXce0UTI2Kbv/
fc9NFkdV3kbWqeyGoMo81JSFpcTb+kc3HnoQ4sV0JTC/uBNZLEsQHibnznkNoQEB31Jztea65Jt7
bXNEFnUTFXO7aCVw9kN4B3uMVsNUvJfo711v+FzcGUzMq3SV4+BT7wtivB8ohWXNSSxXnYsqVHUn
N6IcQL/v70JRXFntl5+ZWWhQK5PeumfTMDSCpq1bWjwCBUUEseaem24Bwe48f6GkNWr5+lKucMd9
tUuPpo99pdp7aR2QMeoEYxS6tXMbjyz0LS/KaavJvU6+5IzGhhQopKr79Tq40E0zhE1BnZyItWCe
d+sN8B5QgOks9s70q1KtGznlpQLDSHk9BApcK1sL4k4NhZfw7uurX5rQNkavEqZELnAezqmRU44I
YHNx2MFClqzxQejS3WBAEu6edd+bW+5w5XC9NJ+AWWA3Q1UfT4Cztws/3U/qkW6aLC9OrjLLOTzl
ADvEjzJ2vJ59XXyfFJMtQWZBcexsW829NI3p2pDuYJQhW6QhgBqjs07CMl8P6aV9jSP035c6e7rK
rEykbmxaQDhnAlFYmFSAHKoiX1/mYoqLRSdKKcC+BELTf+9FMYpnrdbo9COcWWTYKymVS/i6D3SD
gPTWFrdowq3QataDYjVF0Q/Zn6zYOk59Srd6/fp+Lj42wSJai3hNc0t/347lVRNRm6BeL6xVxJYg
+wIyufr6MhePDdbkv65zvjJRvsBEpaDxX2D3Oajtq+wHdDRainhYypaQVxe7WguOAknPtvX2Qeuv
B9f9maL9kOVSCUfbTGP8NDFWaF2tTSIG+X8N4hwVs4ViL1AevLLOLgVzMMQ46vCcYU85S106YPb0
L+gLqlW/8dt6jbS0Ys8aXdklTvXw9RhdWl+kKI4DQAJ2zPn6ElMF5UZQVyNRuxFOtg5ouxZSGiTH
rtiIIb5aV/bLS3kh3QWXvie1DVC0Z7NxHIoegpmpz1FgWyAmODON4dEv8eQlpFd/OwDaQpaeH7RX
RvbCDsaUcwQFWPaUT6bRY2bVQu1DPFnoqbh1ROGuvpkITocqWZaSZS6ksE0YX7nuhUFWKVOwccun
5nj+e76z8ECmBDF5EF5ZCeV2wytfwGLHWbbKx3SHQMbXb/WChZjx1xXP9rDOGJIxt7iirDOfVA1F
ae70dmb9VK3u10mtFT7Bc+n1dw7MbBwtqmOdDqsSRUQlLbYl7hJ5mq+v3NeFuU3ISt0CpCu0DiF3
hj9CVjWJNQE0HJG2FJpOt6tj8le9PKhF+aLiIZRO5WO3HZA6Sc3sCZWLYUrupXtu5Pcku968ZFZ+
fU8XXw4pDJUKXQIk5HHw5y2hwBh2iqXDixI7xbceRFCjYZL5SwlVMWP3cD1fu3DEYP2kMQYn+OZ5
bOg7kdACvQIHUUYfcsXZjbvpyCNq0W2+frwL2A+MdP641tlma3Y5HLawNk7ZeWfR5EHgd1OiMxdP
0AeQ4amHWwiBt1pa7rzA3mH3sVOKcSmNa67ci5zoZzEx9+KawLAMwJ3nG3I/GMRKCkKhzZitSLFI
zYzJ30jv6AZ1CIEwuoG+Xnwn9GwZ2ddC8guvGooy7rtUVUFXmmerwnK8RNhJbM81qWAqqzKyVibb
iLISpVOKiY3pWsx2IUvjolyOJi6NvXPPXzH53jTVqX2qAHVts2nB+GRUnDrbux3DPUyGmTu39fzp
ymBfmGQS6a1KK0E2mE+wu7QxzBC68dybapRlAhUbUSS/yVzHvhlQ4XNPebjpWXuxdD5q9GhSGzEM
OgfU9K+HcpdmIi6ftFtlnYTa21m049apVvllyPAH3h4N6teRspBDtniC1nfNI1nLrKZtX4lsLnt8
La4aObqmnh1e2YguzgQLlIIsmNDKOCsRqI0qKsNBgkiWrHpbgT20lqmjW8Lvsd/iUp1//TYuvow/
Lihv6I9dpsGuM1ENRPR119vgrjAT1B5NmhrUsK+dr3ITPVtlRHrwFmR1hgDibJoj3zYkWIfBL8ZN
W8pAqJixQNuJm57LqQ8THMgh1FZjYqJonKb7nIrR/z61bOt//eSXkhbNBQGEaAG2Xp82WLtDIkvP
MhsGM4IblPVKkUEYbGb0KefKapxKyO0ob2TRLsyuvOcLuG6MiwBUC5mFa596emGVj7FoWfJ2UH1I
pQZAsgupByVlRaTV12TT38utO1XbZLiSGJgaEPt+PQQnKNfZGyEfJoMxqCkJ9vy/374oJ7ONc2HP
ldz/KaWpQJrddeg0ybg/d29zCB+hk64Jhk61G9nx+h/yzizJbSRb01tJy3fkxTy03aoHguBMxjzp
BRaSQo55cgAOYCG9gruGu4HaWH9UZVelMqsru5/7RSaZIoIMEnS4n/Of78trDAaMIl4MWHAJJIZr
BfO6WLBrOFaV8xBD5bgieCTl4iuFBBvcdhPQfLjetywYUwNHwH+c8P/jy/Q/xEd9+/enLf/6n/z7
S93MTJYl/e/++ddddB/95/U7/vEVP379X19IkjYfX9P3f/tV54fN4++/4IefyuP++rzW7/37D/+I
qj7t57vho5vvP+RQ9N+fAb/B9Sv/b//zp4/vP+Vxbj7+8vP7V3QH61T2Xfql//nX/9p//cvPJHDY
ql5L/P/x2wf59Ssu7yXf/Py3/+Ib33/a/u2/+/fivfr6r3/Ax7vs+YH2LyhGsbBjF2dh/t6dUB/f
/0f/hTOaH7BNNIlK83H5+Sd4cX3yl5+d4BeSIQwisWmmrcG69fNPSNu//5f3CxQChxo7RXjGJphe
+N9P9If385/v709IbG7rtOrlX37+Hpf659VKUts3eRwOThwICG3/frsap0nTepoDZCDx7iDk97Q5
sw8v0JYtktCllOYurkBwd2D3zJlNWycgXFTtZyBdYI5nBC/lkLYH7nO1aR8dq4dPXGtilxTFo+0O
w9p3qOW5C0dq3YDlxxYsBGAnLo555+ivyItCYAhM2pcZ2XzkUHisxIz5qQOBUfWhry/JHXRKbY+d
+qVfRidyDQUJ2/qzHYPx45Hh+2vB7pxSN60EdtTfj5i/Wbcb06v0eCntMI5JSbrC2GAOOltg3r0S
Up7U3OCcJf7GiwcooRxkohlZmWx8bYWlNNNQ8Qbll6kj+5skSbsCz8gM8J8nDn/sd/39eXKLp4kC
cP2PrjKtKBbdnxIbUr0JLgGqLwBVl8Gn16KawDfa9pdBg9nrg9cUWdGEZRXYf3bj+VdPgpEdixM3
FzEVyB+XOTX6dt2BZwmbUyHidusxiBjiBkk2Cl/c2ghb7rYJ7De73yZ/9uDXu9o/r1pPJ+Zy3Vz4
nK8sT2cs68cH18yC8EbBOyXTsV53fvnSU8ZaLRQ/NnISjDfjxqxolyPb89dKs5k7rmC2QTO4ujlh
avzm8//rx+q3H6M/bne+PyGGQBgosj07+N1tuMiAEguJxnN2W2yWw+TsUgJt+nbKHqQW43Gbq3vM
9Fu7C57p3+8LgAZr2xTw+pfg40+ezR+23jwbh5eGPQ8lyj+UhgekaEM8pDa5K/Ncud1LHDOu62B3
0HS4bZa2xIznESgg7cfwEwgy9B8KpZzV/8lWyPxX79R1EAeho+39cR4DGPpceQF92Krov41e0IVD
+5wHZXmOhZjC+ol8vbFV2QjICdZu3yKeF8qHq1qlG1OObyPoXtmG5QzmtKobHF5DGuXNkq6Zsniz
GgcSPnPSf/IK/mFbdRVyGwZLLzsZukq/u7oDAFKNQywgzOCigPdPjROq1WNVKB3OZqet05Q3M7eA
2KajHS7cVKIaSZ7qO4B5JXqB2CjgnXRz9vDvn5r7x6dG1JiBMaYBaWrTb/7x2qd4xyIpKit0lMNO
Sq+tg9t3IYvSVpfQM67NiN2YamvLZAS92i9Vkm9IUzWUUPO9pyhuxqUJcYbJ+q2tARRCmUKrbgmL
Otm1DdgbZTNQbjrzJoH1w2i8Yvua3cwi/iSrkrz6CBoA1PV0SPwGJxXrXbcs/tpzsBYP3xKyjVud
kZM+X74Usn9T/myGady7YU3VN5wIJVgmcuLAwlOj6csxSBPQ8tlRD8yDnoBYAcNrVcAfDIiFgamw
9ZReczISJCSOyiKj6m9QrZVR1QZB5Pd02EFLgM4rj6L2APhMzbd//6r/ccSLZBKVadsKbJ369O/H
9bTcBo4lRivsi1NiX5WwXrGbMYdlyait5MQ7bvH7rkfXOpqVvoR6TKKVewwYCGc8lgKsc2tYwwZW
3Y5pONk5NbpfA5yMKFQoY6QnfoZxRcRWyMkpj9wJnUFXCDcUk/2kGdI9BgZAkCWNQ9V2WBnawULI
2K+bXBQRYRZ/Aw8SDpRNwYUXpYgavb1yKruzmkoI5HnihFaty02dm38SKGagj93K79ZkVhzH9K7H
Xo58vz/viwUKsdUbDhfgkIZVZrAzIBu+VUVG4Hqovphxs2mTqQxtDykFlIF1zdq10kQqb8YCi6VL
Qn+vdFkcTMZlpBZAGa3NDf3t98wdu72v5njtyODidZOzcV0Fr3QqbyfX9FcVYrZoFDl0RS3YoTEF
622TL637JIAJBi7NAvCZemUXsiN6lmMZyWXeGKbGcagcx7NeZuq8EPrFyoWsMCjni17bPsHUDPb4
oBeXWbRjpMSm9X1a2TnaBBsKXPnej2rY088A3IfgkPAzOQjfKCIxaMN6qc29cx2i16zqOC4LObql
RcLYMHrvMRfovVZWg1XMvuJ/ybhsA43baIDMcsKCdz+TIYZE5CZRQAQoHFFabfWy+AaOLIG5oI9g
E6bpykkYVss8Bbemg+qkXOYt4yhiB4hPu1LLwLDj9gZShckpNzCNuFP8FDPDtx1t/cVaKnWhDXLw
we08l87romEccpal2Bpyr4FCvsFmZO+6ElYf4G7clH6Q7yasYrCLwUoqgQmBvayxbosab3s1S3Ra
Vb5h94oMJK89fnRFwM0YtjSoMQ8Z8564AixMsOHrBLzjoS2idsBeqHWetuu7fFhpjX2vpFnuMKWk
V9knah79yh0yaLCargZIpSQubU9TuU69oIaiIfCHlSrdLSUeCyNJIsuNx5ukVskqfzIHCaGfKWo/
dc2HofbIJZvdeQSLtsde5RyGwWPbp5U3g8ccMD6dw7yk1mWgP7aaJpnvc8BqqIzMMfIbGxPeWc4r
P1hO0sbdrRd5sZGd8bEkbb+TpWYdZJV91d3mUFVJdoJO112+/+EtAcmNot4mNjtmLyn+/vB9PRjQ
naAHZsu0XEbLBz08zDslbrSi99dwaxboM8WtPdMsmDxAk27rJkQwmr3dTl3E/Kd99Kq7vu+akzN1
BNpS190XnqyQkRGt6TLvXlrBSyYn+5ioJlryJL/0voslBaL32q8Q3YBZ5KNTTWQea0XRTPahVzRy
By/KGPps3wb5N+wpijhxW16EkE3YigL3kI4ym6vDJ3aDe0f43g73nI9wrFLrqSg+Z26fhdkAcLpz
F9b46dPStfNtXDYKMJj1AgZIgfNwhwMQNy5i78XtID+Mfk/mqdc/mslFhVk7xjPe2W5l2dmlmbil
+YO0GO7xDPY03bPhZ0MITUu7kAws9KK5AOfKwkGYb0LNeahlzsvQ6FZkB94ByzSZuTlpj2MHG08P
pn7n6tNAhEIU60BhRGxq03pSSyiaozKb9G02dGj5jUPQhDVyY8Sx3MH1w4iqt+2tV3drDDTWWizt
twTRbwTenOfj2d158XayTXTiXtpTDmnlvsIhPJLdKlS+3MOhv52syT+W2TmxCSM6c9ZFPjryvBvU
vmpc9vF+gbY2ZUqCHjVkyMbBQbfsXTtpnk36K14+96eMQDq0GtPYQBH7lLiDd5oXMz0goHoCEwgc
yg76Ax67rd5X7WloCUroZrfBeN4QheWPeHE/Zw6RAuywOfDAfdDGDAFcabnxVSna9Yw0CYO/VQ7m
IC2P/SjHtBWOV7VW2s1LiHuxC7VS/xrII5vjZpsY011hl95OH/UjE/UEKxf0vW3st6GwtCTUAONs
9EynKsx22c2H6dx0pIdqt9zHufB2cfrM+orEMuNWaabYcbrZ+axG5lSklZ/LxgXzO41RZuZiPaRw
Up1WplE6DuwMBPG52J9X5lT3QICCs+1xdOnoH200eONL+igc7UGZeB/xdDzXeTKsbD830MsC4Zpi
DciYhRUjmaZTP+RpOPGurKhD1esmAfxdBE55dW1pq6DJQ0iE4z4hyRpVan4sW2+ILMEUUc0kNtbZ
CrYevgNbMX/DNmHYzjjXVnYDORUzFAAeuKxr1DHwDmF1C52F75oPCP0598IhNsZDJcdQJEa21xyH
2lpcuutsZpxmotm0CgBAt10Rh6XR9pggxMe1Ibh1yvrGNicvNIIm2KRFcrF4f33ek32ZPLDXrCO5
cUcjPVqLC8XKweahJY8tiZ+D1aWvrqFhZy305sAkdHMgESJDJppRwi1qAnNm7rz6S2sa9ZXvyD5F
VwcVLMSUpPnNKVjv48w7rmgJ9Tcy99nyiCAJi5iSqOOLbB8Ms7spmQ7iGII18PpgSQokSIM+c735
eRFR+GKT2/VzsgD6I5O/FDUpk1w9683UXhgH+nRVmWYWjMYq6DXuoGozBRCPBLN2xqyq0BEtnE+B
OqVCHLd2Op03q5rqU971DxKNZxWk3EJ8EwHaJD5koolzN7JJmVWM/sZhg6nVySeLuBUMPIfjXHE9
5uHCWUmLgQBzjk9zPy+PjD3pG3OanlXSytCsUmzVXfFI+ce+G/xtutcDDdZbO8qVU5o3Sua4pa8A
pNngNq9aTo6JQ8lUIO85WuoWQkZ5rPzpTvkBjpx4mVlOHfeT+Non4MFTR7y63UAUL0vKUGcCA40a
YItJFYDSBuLL4CKNWwBhI9mxt8qumn0a2HHkW/2uj1H7uI0xRbpkQDGJsVqYpnhoh2/Emr/IRRS3
S32alpa7dH9wMRHvlrp+qzz55pl0NZSA4VO2Vr21K1pO7aDL1cQeD9yDCW6wGm1K0cwY5dquHFFr
kfySKz3VggMRoZfe9F5LhGGIJXApWFhYZVEvqwzBJC0aE8MY3LcNXp50OxFXWTmDhqCwxmpNlw9M
IzTeAAnRZimM+D6oy+2c1I8QsayVEQz6vrC64DDzgAZjpYdx4G+j36ZbtzegPRoB86pXJV88F18N
I5N3rWLqyesaZ5tMtRcmQgZRHxOVmPx+U/U9diexdoXtHOxR16J+oMhTtsremV4dYO1sXxkprBmA
BR+kK7s7pQwaexZQ1Djxx4NjvDGvGqZuVTzZnhEj0Vi0XRdwspUYavcONLK7vgR6atp3I6Yaiv4a
Rm53gJ7s+2uSWKDidUFhu0dMluXu8LkO0ExP3mWZzOSh0VNxSEvOKX6+05kuOAz+shlte9jXCzma
ZiAcWMxpcWb86n6sidLKdoZ00rKLkstr1sZ4Bjp2ana+G6zBelTwfh0a6HabZ+e0NYp11jmcM5Op
3S4cKxsoYk/MGZorvcVjo6q7um7abWY/GwEb1KqxPmy8tPsYQ8SVZ4ZXpC8ZMoQj1fg9yedSngOr
eGnGIt/yhti7az95a2fmuzMQ3XQCdQ13uVGroWLJF1cADmmd286eH+1STsyoafkZwCQ3a1RZ6zEx
rqLXhbiJmIxVWXpfginDehkXwy6DSJyiFA3GVG3qlk91XHKg0nXLeLVLgpyHkU2JWEEHrEAtC5aF
OHsdStRQZeYFb7MJ7dNKLn2StW+5/7lptSv8cVInQZcxm1yG5TiNFVPsn7Trpw9qtrMTusFybJq7
md3jphXg6DJ7DCJS3jXn6vsiaT63Ilc3suD3qXpOs1PBNAy9O+CJYy8jpXGi8AS6dh81spu4/jH3
5SVObNwWS33Jwa4duRrmUyWclYWa6gyM0I8aVjy2OpO9RmY6bIrSuNM0E/xglR6YhufdM1sHOJkf
b9zSt4jt8wFJK+fZy5NkE091t4vr+KkpE0yJsCxyI03Ohv4ksq65MfLFIdjv66HvacMlng1GQvmO
Zcx5elfuumgI0nIbDTBe7ipfWeEwjElU5sOwGwvvS+o05c7X5mQ9SPpwwXX0r8e148ye+6SJIggr
v9hMRWDvNOCy7DqKF2ExEhsLAJHEjXqGT4MDKqiMv/BisDYE0ARuE8BjvVRyzR4n33oIb48Snk9J
Wxp74FA9TotzcZoYm5ot7pEdc065CuaDogDl7KplFztkanM/S2BmDd6GCe/nZpmmgw+4OxxLkPfM
RvbrZV4Ekne/PfSsh4UP937StANdYIOP4WgcghFJ3zxNyNk1Oj4D42JN29Z7ugZi1wyLvaIqZq9U
U/tRC6Bvx/pqHuJRfdNi44REQkKU7NhMqulotL4B7A5xSB00RPCS8YMJbCe0kxqabJrbL/lSp5HF
K/2ct7cxtr7XLD8R5YOWzLp0m1QN51+MuL1y0TDLeoSCqxjv8RjzlKbnrwJAbqGnD/rdPHpMKo7u
ela6v9Nnsv5N2ZYRHoNNoYSApo4reAriadNY4qsT8GNSzTxw/iIZzgvvWw9ewAqNb2YL3zPdDlo3
rlTnOe+lfGD+uj6QXHyiV3bRy2qXqQHs3ag1xwFZQIzQCuIdfyvotO2yuTEfhN8ISoRRwvt9Y6A5
zb2x2Hd84FZ5TV0orXWaC9ogD7ykn2av/yZLfbwVtB3XtZG9ZraePMR9cgJFnErXuHKvNxbu2sC2
JSExC8qfSLI7f8KOmQ9tsqnaBuGYXZVhF8DKpfaSH4ZRyW1DLXjT9dUnbxz8B8j+38pY5jvb5WTC
clojJ+Ez8E84NWBUdD2Dp9ZMcw0sZcwGGp27KeDmP/hgaJtUay/Z9V+pQ6Qz9/Wb1LWS4xgr7Waa
v9TYIWhm1nnUjM7nJOn9FRT4S/FdbF+f6VBUqzTo231JxNBkW3VMhwoIUYcArYpHgfzziOamQhGE
7tAMxq3eNhwPzBcr58qbPI6iumtvekmz1FDdJWY8OPH4xRmavwxdyek7vy6xDtXZIm+AgMLDXTf1
sgnINa2ohQLV0AF+Wnn/JeMUGc560qyXPlcvteEPa89s232lmoqCI+e7xfGaVVpq8TkP8pM7VxFL
e7CLTwrh2Un1bw1X8dnL3XbfltaD1bfWTUUhmCpDnMSMnzUVmpNCi8M6xklnUQuGpFQtfIjLWeJE
sRnutdwxXFr3Q1sgYWppz6k1xwqs4mNLA2vt5N6bBr/U7PN9ks+P9TzwTNjrjPyoRvncRso9x8BT
sZQ3SzU/92aPXmG4nXNy5cLpQoy669Slgt4IbUOVfY/C6q0oxGny6nOST3eu3Y/3y0iBuw/0fZ2U
X2PwW1vTRtDOBrhM54esQDtEQQ2Vx3g9zyeVWNuuBTwCpXhAM7/FN79ZqKpWTUqNgS0Ko9F1KAEr
RqbU9bDovlYKIQpACabzZLOlDnthYXhmyQZJzpR+wyuWWdCpvD5+L/n9fXfr9FM4tfd5UIRJNx9i
c4HD6hTrZRrPM2sXTo2pCAcqtWaV4a+g7GnVOH1srf2sTOlEPNvHpBuPHMlYkDissWtttAMOn9vW
q0KjUR9eqZ07rX03OOG29o1jCPhPalcSSdAccdt174spz2hRPrgT3Ohj8l5wYIMdnWxkbtK/+mhG
HFD6CDDGtuNnzfXAOGl7nppa57K7mKI+ko5WYIwrsYXBk9ZrnXFoQ7OynZTzNnN4HwLSy7W5Qgrj
racrJDAQBo2QuMBiZoG5L1SXbqga8fIZnhF1AWMUzlSdyjxp16kOp7GWQ7R0Obe0QTdXMnXUimTr
VtdhkOfLB1WKmVs/pP0igPI6caDTte5tzHFmB1rzrbGLtTdey0Q+CssAXgL3gHXj517EvXU1ps6w
HygPNhMrofSmCyJmDfmo9lku47QZAoCipQi/31kd7yHDqByN2VX7wPTsk7bk0TxVLwxWOZdONdZT
EjQvELJ4cqObnuPFSNdx46aPI1NLvfcu28Dc1XEX3OMU42xz18jGiFTVF0fTSdFkY3LD193skMTv
FEri0bKw2zjFiVnuy0AD6dJ4FMNtf1wbCUdI4Gpbpyu7g6VDlxmJhK08LzcjCEF0HxqNZvy1gFk5
+rip7oQs/BtdjlCJvCMNvuksRiwJetn0RziAipDTdjTHKaLlbHEZ6tNWq7FOjkbS7TqvG0Oz87zd
lDnHbPRBZRsVtgXl3lA2UJGVTPupdKYbPZ/9cMajGc0LsuwCJypNo2HrJ6y+lM/Lva1zQu2n4jYZ
+Qy2vSKl4aU3iWXgDnPEWYP2TTqWmy5nrg3RwXo7+3eGQvybL5p7TszrSHtgc7E0/XbidAZ4zKLu
1hd7dxAAjoB9hiM0oq2mgWzrJ22IlJ3dey33dTHTCCyW+Ni3R/Zp+qq9fqoMh5MkyLf3ssaFmhPf
0r0GkBZ8rU3hyq+dKB88BJWXto3Xnadj+9GYtgvKe+mU4XWOkHoUJebCDF2KcttS8GNkjz5kEgDY
oLOWvntyYrEgCJbYm1T6bXCbJ1bV+ITk+GuGm15KWW578TU3Why40zjcK2XvS7qKW6RbNbrmLffL
PR3IGRrvFJWW/nUYMadprrq3ubiPdpG9tYaMUmfU9+lMBalwyulErepi4F4tIXk8VDN7cE/t2qF2
942JGyeWh94w39tKn9ZCt+Mt7XczlAlHQCcejTtbUh8f+zg45vP04acGI3bQorfMNN97Jlvmys3d
bUcBMPQ7mgMpKtJBEmsIvMYNq7wvHpwZ3zGVbIyrGcrHEiOr1z8MIiu3Uy7pkE3aXiwBWHs2U+wA
hjDW0jga2YxmEzvVHAb5jkvF3+BQ466ScFzos8FE1gFPwK4VrvoemLti8SlS62yKbTFU/qurtwcN
gu8qsZOOfs1nbhviLMA2VMHiP9TVB2c/ptVs4xvXF4Vmf4Q/HBvzVsRVELmItqlVGHQ4/DG02QWG
na69WZVm3nhjitZQVkC1lAPiBOoIHhtnM4K0wTxZdyGtKxdmBmFbMuBRqZi2nM3splna8pAiXwk7
53bIKNCmskyuThBEDnm6CdKcwbdcjrfAWV6Xzkah2nib3KnHbeMLqpS0by8LrZX8ilaPbQoMIui7
i5fIcEE+dpEJ1WDB6yfotcA10YgAUtg5IbMtcGb4UzxzTTDz2RhXC6HrvffNyDpY1ykNh15epnxY
2yVqzK5NP7fLzajVTugziIPYcFK3btrkd/lAkyYXzWfNkRCBSnzntBheB3GVGpSInnVSX4ifrTWV
bOjFHp+FzLMuE0rWoBo+5wy13nCP3ndA2W4sm18iHm6RH2hnw241ZhecKepq2nqVmR6nFjy64Wb7
WoqWXkixGrphm/J6hO6gUSzyxjYEqvmQl3Sv3cK508WQQ/Hx34O6okQY69hyhGavZe+ngNu1/rbU
ky2ZyQhg1LTPfKvmlEi9UWAEWoOKikEPNdm5xNl7gvZcQzByiyi5eg+6lLsbVf2Nn0A6anyv2lBr
HPc6m1aLs9DOkg2H6HzxN/qINHxWX3o/btlZdcm2o9957Pr5k4AqGyKgActz7mSZblyLgGhic8Eo
Wg2neDq1CkUIbeaOyIAqtlynRzkr9F59v5WupzZ5U570JmE2v+/2veiYP4GAfOfrxmdD1+J1nkFS
AMGw8aXXhzYu3HXO/oYlrogcYXyyXQxJadH2IQwRLKK1/waUvkSm28Fl4vdNE2tR26Fmo92ZxQGP
Vb7JqvwKKo9tZu+kvna88ktcYkEmbt9M864ymIYrlkZs5vHQxWa597p+XRleqFPV5SwlX82kVBvp
qde0wuUC66lK+y01MQjJQ2rxjuML4QiBOanK42guxKXh9N14RXDfzjTmEjYsFhuziCWGw+641Eih
laK2Fqx9DcRpRp1/EVK/w2VvX7wUUrzwL3QHhm23pMGB+Yg+sqUMQtjQ7cVbGAKBCBAuzLZGQ1Oz
AHEQD1MnYa85s8NgTyGyl6roxG0MXmc3JYjf7dyQp2A2FFaJJJUn+xPz39ftqAXgyaVfgfWBcgRh
MH6SelB4UpgcGO8Mv4RCQ65Qa6vyWMfJsiUwCzExFuGYO19rh5HKvp6Zu4zdnCbINIcc/LBPaMnN
HKgXRx/Y29rjjYaBKOx9j/fJT25KJoXV3Pe0EIpV1VbdnUG3hi03B7hZGvhodLw5/kuXZw+BY13A
rcPjJzZlKQTGeEA+HNQWIcqP+F5RM4+VbHe2sI8g4plt2s2pdht3SGn7Zj53rgcP1ShZrzs0ORw5
6dH4n/Osx5dUMwXZuRgS+2ZTiPE9dnK1hqxiHoT52fBryh9sz+lJfCaY7Zig4RGlGPNpQWopSI+v
e/99VK67tZSZnywq606aO+zJfEa8VbcbuvybqyDWaJ+oWI/nppEMeSG/4/yGcmSiWN828qEmFoqT
wazX1F/nldYVDLN38hwXNb9mRoyAsSQuBGsB5+IW2xwHe90tb9NVKFJzX11b3ozcpUQHTVMq33Mu
PVd6wux8QyOu8QEmu8spVVa50/LiqliXVK04nz/2sXvs4iV4cMgfQj+aqn3sSOcq6bVKfJJpEHG/
xwVZVWpHaVA3iduw7cmIY/f6yqF2ykPKjxxTdTkkMzUh3aGgRgUSFQu5t9ooz4WvbmBHccSzmnNv
GOkdmH7v1E3eTYcNnV+YZ29pzrMzp9ZqMatV0jT1xeoTa+cZ1EWdrv57GPfXnOgPecd/pFP//86v
ejadBYe5hP9zfPVv/1P2H50gvPr77Oo/vvnX6Kr3CzN7zLrqjGQS6nYId/0aXbV/cewr88L1Pca6
IJT8NrrKHL7PHALz4oxx/ja46hHcI6zuQRG45sH+X4KrBnD+PwROruk2i0ILIIYrQ/vHIJSPkw4t
oKB0mGofbBW8C065U+f07rZPHPvgTBAIEumj5fXprLuFYCQqOcxlNYTSEsMqxgOqKWYhRT2f4nmO
Ot+v9nXaare9Y8b7qbC+OpkrwzwNkjXcwT1YOaSKVXzT11W9Ko3xlYgmlXuReFtOXNl5aTl764t/
0zAqfkPu/I3sk3GivF2HRckG3wP/FcfOJh1T4lWLJmmuPxZjfNB0n9PRbB6Wq242deqndOkAvDt0
xCbbzjjt4T31R7Ecv/9h9wZPLEiCcCr0PqTAXGwtZDMvyrVJa9X1Q5HM28GXw4YtDD3Q663aYVr7
NFjzS54NzTmovOk5EcVRTRQNqZQ5K8PixO942VVIZS+7NCBrtAjrFalRvc8FwbdmSliDMK2uzUny
kHK0VhyiQmNM1p2wjloesFZQKrEbPuG6rL+w3Y3YIdJ9w3azyxbYWYaPSNwQWnbB2/w6Ke/ex6FJ
PxUj2NJO/bYHcB92Y9NCi0WAZ4t5K4el3RNaW0A6r4M01e7cPX4pMmjpxSvqA0VBdoOxcSuHub94
w/yRJe6Olz/dx4I7ZpuT1onT/XcPSVl0+U2+2FROcu3ca9kUpWmZhzQeAELYDUUQ9vurpbSK+6v4
JyfNRp7CEGS5qqxhM2c4OdUBdfAXol91Oq2xpNlPXJQXhYoyIpTSraaWcuvSAavsPWc/qhTlomum
9yWEkM3gGHJtVzGNle3Y5SUGD6s6yAwWY1MNT2wS0iILTTp6m9l17hJhssQuxlvdY9s0TUmmwX2d
RgYqirF59qXdwq+/DEhcU4uDg6OsPqLAnYKOomF+LUOtMt2wwvF5OBru1HxqKGEPtmqwRY7azpxY
/2kie4dRWdp6FojwpNl2kaMCa5NJL3sSlf5lGOd2l1blfS2mT1yM+q5t3XKrxcMSOmizntyhf7aI
fJ6aIYNp2NoWJ+nmyeo4nBTpJieeszL4uJQzJ6GJPRvHAHalvmu8BfPe15p8BeOK+g2f7BWWq8/X
Pt3UT5+sdnx0xoT586yCTNVZoWRciP22GRodJmfBGcLWpL9Kx97kGIZwyv5at2rTMqZfo/elSXpv
Cn/jpNqNCkisUB44KpExlzkFUScgACpAIGExzTA+inZtLuOp4HqniKE75HuoWRpGZJByW1tpMYb1
MNMNXUt2HJN+LFNxvKo+e7vm0OFpHzC+GeBI2lvMY6vq+pMHslO8xvGT7JPDhN9nVXpQh91kuZby
efguP0uuiqVsxm1JUdi/mipz7uzs99l2+TqpsQRvYzBrLn3s6anMErXJ1GMgypL4jkVqqqoRfxf1
7aJPX0YbnVPTUSobXfpOHicFh+RXGrTvOUqJVToH2/R6wpWNt3acAVOYxTmh5ZNCkic4O8Z4NSsn
RVQNheAY59GFbpMboZcEF/nMMqIvu7UXg9IsFboYY9Xm9XxIG+OYmdqwLd2Og+lVrNfXrbUvR147
WQTTrsv69/la82Gku9yQ+FCWnu5gmQycQJMhzBRmY9fM63VeTd7OJH1CXKrRwhYFGrqzyg6HRTbR
mKJJ6NV0kf+Lu/NobmNJtvBfmZh9M9qbzSzgAYIUna7MpoOUOO2971//vgIhiSQoSleYeMOYjUIS
QRS6UCbz5MlzHOMsj0t96if6lR0LjhZyXVMMHKyllzuCHA5WkGk52pZwt7CZKBeagZhNB7Wlxms8
IClUk7jGlNud8uVU77wm9Sd61SqrdiQiVaQHozDK4J2XrbIxmCaO847fKVbZLfLO4bukkKhw6dex
h9I20m3lzIC/sKHMwrVROe8klty8jPx6QcxdKEl7LkM4tAY9oSNRozmysrulrWb9pJdqCaGT9gx7
cVRONGkT95E7o4cbMyDPI9IDfgsb+6/OKYJTfqEd23rLJr+vbUUnpcoJ6B39vVS7yMWASy6LYljn
kqWuJPvzslJx3HHCGz4QATy0xarrEE1TYlIv/CJ92ukByHDaooyBnlJfoi9pGlAysJfSy4ISX1Iu
G0g/azXJPuiGU13UyThLU13DURb63BCOW0KVBmhCRU+2uIgTrWcB4ZFEAv85lqJ3WuRvFJwTcCi2
rC+q0O7V8MtCMRQkLPap+nqGGZ0Hisk7VBKCZx62TAovnrIrZwOGxzgHVZSUylKn5smvLYoxPIeG
P9epUmw6hSc3pKlbULrv4MBS9QpJNwe1WyuFRhpbhWeNnCKRoizjkuzbNzJKVdhmLZzSxzWLDoTl
ONjWNAvjj0TuCvLNAwaHuHG10amZJQvwzI8wCeslqYY+8T09YWGYJJe2so5cvV5lgXrjq6Mzd9Mr
vYyTNYKdi7CBa2Jn44e+cSx8sZ3r3ldRhYiKaQoHYzGeJiqmlpuMlVikDrBJIc8HejGAc1XrlEmT
OPkSmHndqJwmmt0s5NG983ffWBtLC62TPvUxJspt33/AZUFfjpz4dANB5x4K9zTzq0XDmbLOvC7a
Bn57Uxptu6RVwdvSrN/AX90OlmpOTKmVz5VRmDe1uQbOoPiTwWb/Vu4473DzDPw6+SvXqxgjST2a
jb4oq1FOvYBBD8oSSPimtypLG5OCbQ1qUwShO0+ReFkZ/V+VtCaNNLe7P1rxt9g1rU0AgNK1rmhT
LSML+tG3P0b7g9N68tYHSt/GOEHmDuapcatgFDfAd7Cym8CjrtSNvrsy8Qd31S9R3FkfrFaTlwbn
BqbFVjxRv6AZoE1plm4WqQ17KoAaDcLrphp5ny8VQGQ3JVt+rWlKubJ6aHi9gXSUHLszj7rytoDC
V8OBhICUXXKLZtdOzg1aKN55SePA1nE7/dKSR/md6VI4bkGC1eD9GPjzkP6LqdZRAUUEdWN7fgtd
L89WaGx9zI1MOUvFH2rQlXMptvKZF9fhaVhjAdIlXXnTOFpyZeJKB/Jb3oRp8u9GDghvSPNGNfIX
RRXrl5Uk063g9JeDDobo0wHsgu/YEMpmcLKzhT9YFLtg2kYJTQ5BE1yCR/dzJ/abmzxNo0m0LqaF
4xkf8r6CkNxhbiL1mQuro003rJdsyjZETAJ8qzPtaSUb3oaKdBpqFHg0JZtHJdByCyB4kRlwALre
SJd2mXhz0y7fm/hOznLNGtdSplzxDOFXf2ymaWd/wjy+PofWYa5ks17Dui9nspx88Qx8IxotIB7B
jHdCfaHfYPgwbHZ/o3LZwWKTJmkcnNVGft9U0TWsQdzt2jY+4zhTJhi3E32a1SpWG0oNtHWonVFM
Wtq0Z5ru2xduhDmF9GkELj7rOVG7ykoWbSxoCZKs0waXBUslpo0irLHWK3FAw4O6XGru4K64SRhc
K4x1VNgQOosPIUdU0RegBBbYE9JRy6xM0e+LrgBL9Z6bKbykLa+baDUObI7Cca1hBGKo3mIsm345
WkRyNJOuVTNV1p4ObAbtdZhEUL1XiYz9eqXQI9AvuXeS933lf8ZrQadKqAxnYx/NFSkvQQ2y6Loe
VPtyrOvJtOj9cgNwid3hOLKZfQzviyzRz2G/LmrTCjcUgLLTqHWBuy1+H70Ue5ubhBgtxMKwHO8q
dJnXaIeis1TGbHeLDoYhLr7qigppvg9v7RqKBMy3DT1ctKHYZB7gnavczfxZT4/2wqA7wOkiUb3J
yjnembgcQ9Kco6j0PpbUuzCJvatau86chsbYiHqjqyvj0gn627RBMB/7G9xL+rpclKMgpIbxrMaE
d652/jyAiL6QQbdgA3806uHMzTl6gCvPAqdX14nTfqbJiWLtiOESvbvw19Fa23bENOtU+0RXrbt2
lIw8obJujVrCmm50VkacllNu9gZh+HThAvfDMMjqOl9jbFWsrDa0p1zqS5kYcg0RPWR58qFcQTDP
kEbNMcFoPOysQ7O4winVm5ArrikM2UuoS5tYJv1zaNBo86Calra50ohf5jTVMzOt/W9K3OgvacHH
0kq0eZe5yia9dVpB73MKYzs4aTS1ElnayIm6pmdBXlc2wVMdmelNQusDIYyzGD2zvSojE1BIU+Dp
AbFrcmkTSbkAl1rnTjW6juYUqaDM+LE6ieNkXg5tCQ22lmm7kbCXxqqwD2s4Q1WAEO1ozSEdoLSp
afxXO8rn5hCdotOEAXZLm0QY2tRwIWQYoXPeS3MVAtgsbctsLiSA7LKBbVHoxaIdkm1S+0j/8kh+
ld3I3GWb3R/5YGNHmPZU+3sUjWiuSU8zm4ovk5id7v4pj8YiTCT1cxmpU3owZXwXKjJXw7/slYBy
SjFYs5SI0k34b0zRc2LpwT5VrHpgg3gRPLewukIuZpH1hnXnIq05dcZWeRcE/aUXyPaE0I42g4zm
k6xC9KppS1ibjnAtN+5k3+8m4AeQO8y2v4g7ljVKLLLUojGQB9js4OarDNBP/Wxiq0IuMMKhvfa9
Oc0WlOv89y3hOJKY8TtZ8T+rnsVXXyX4f6l6PbfDLjojYNoMYMIy83seJNRbpEYlHFApRhrOpybu
AL9ln1Zb35gUyKwscr2NlvSYBJgn61eEutZC81RQaBokUf3RPjoD8Xvnj5t0VEqqLsonUqz83dB0
p32ZXEMm92aJq6cT+5OvYjqtB1a58E3ez6zCS4/6ispznhV+dpqOM8vSh0u9QCnZ630uugGG2miw
R6x2W8g1JUZOnnlTS1sfa09ynaSdNfgsQI6tyZC88qqTo09FTpsYjQVQOYcRA3hkDc6yWL0jrQlg
WFXN1gjti0ILgkWuKKRvyKZvoE5JE98I9Btbr89tP9K2vm+f7v6SDKp/qdIVfllWHuWmNDujemWe
u44ZzsgejOs68CY4dJMtO+k5PaUWIPgKWUKK+2ler03s0dcoCSlbqsantHep2zTj+Krzrl2OdY86
mRcUf1s4RVjh2bSDqzROEjo/a241csNEXyhNZnqHml85XBtlrUzcugbClxIHykn+caxIu3RBfDJ0
ew2597opi1+omWgHaiYAfKpNIgHByjTk58o1naWOtWrUNI+MOTRvKsFT+oGy2zLR7ocQ+qaXiO1v
e/Ws6XBhTY0FpOY+wGG+Lz60nncRilTOEaRripAXPd0gaAkYk7hXv3ao94WJTc+591GNlFkXKLeO
ZC0KHrigDyjStOIXXZ1P+7t34COhtIW+tUbh+0Db2gzsLjJCGGVW25+CHL5vygy2Vqd2kFExA9iJ
9JBi1pYyTB8hrC80CAvRhycNywS/fKs4xOBaAsUDvPSxJEiH8seALXAyox4UT4ciSiY1iiAzudeo
yiuw+QMkyF4f81AtUQyKZSSCzCZyVM/1vqQhUO2uM+NZRQZcbURFq/VMfRYFyV1Z4zrs+e93KEQZ
nEIsRJFi8foneOGpTQXkBjE6ykrOczcaWXZ7T5VtCMOZeiuXFM/UgVSToKNLVp7qXLw+3AEgTJj3
eLhnG6eC0ZVoLcPlnrUhSqTQQ0OmEnDVpr9Q2VOftr+zlkykUFGdxRVUxWEVMPvJF1rZNFhqWZ/C
K0zTaXqTxn0LDoUvOd0JHFvauewZKSTI+ix0wV7MqDxL2cP0EzV3ZSdfy4mJFpeCPIhRI0GVkT1z
t35BoSycRVBxf7EAD4XYxAe26eQRfnDsgWcfOKuRYhqgls4ildyhJhBMm+umze7zDh680+dTjrY7
sy4u9KD4xTo4+GIYG9kCDhM6qsVqfDpZhuFBKqyrbNYBZkzyPPpY0RQ6xyjxrhFgwevL4KAR1eTM
kzG8pRuAA/T5k0pWoejqADWqEx1LkSR5U2iCly0MqzguqFopl1H/C9W3g5VuIslBMy/HNvuNusjT
Jxw7MDaC04TOgNieZbW1tSWzQKLXBRyjU8sYPr7+kIdKO2JEk4KKhdoMNZVnI1LFMEjwjWSmxvD3
OmlwAGbQ3vDBNbAVh0qTgPqFxRQPJsQNY6LXarx6/UO89NQKGIghrJiEuMnTp0Yug06+QJxqrQP1
RIZGEgxRR69cTZwDpIhm8a8O8cO1ZND0TjnKFH4RD1WhRyIdphwmaVWF+zHjwq8ntZ/vx4QesXen
+B8oIT5SyznQwHkogu4VcnbiLzfZn73om7jMDKmdwzf6PVEdiwKxIozcnhQld++2E/V57V3iW7R/
mq/I7hgmejk06eDviXqfzEHyz39QGvf2P1bUExRxkLtgd9uUBGWObMZ7NEuHH/9QTejPXvPkAb5k
TVqXKBVxZ6ePpYFQ2vm9KXj2Dj+mwOQZ8XASdU8U7cQcPJ0C84TaqvDIcDj5eMF/awp+Kq8kKsxE
lL83Dc/e5cc0II8EoEIYjAgSTba7g+fxStBPHMrSlK1xIsJ7SeYM+a+shGcPcL8ToBIqUyihWJpQ
9jh2Q2DwCU7JlQrqja7P09VgnGADig4aLm867WIyi+WtTYOMLT23xnHTYJ0YbHc6k/CbYm8IxbWn
qwHNP1sj7EDk2YY49QanAR+qh0X6oMz2/bD9G8ejqZ2IhFFsCeHw/cI0aIqq0L2DeYUjo1L5BqdB
iP4fuRpMVNWwx7BM5LFUuDDPj0j9RNMFZYSfGEQS+2n//78lXjkbhNDM0WeDdaITJGHxaKBxBQ4J
d+fxprBP8MuA1YOWHNEq8dvbWw3cc/sj64hNoZxQSSIq17EH2iXfT6fBPGGNaEyRyizJ9ps8IUEq
jtwTBkQuoW7PrYP+N62sB2EDQlJCqlcX8ZMhtswbuyjwsz3+ojAJIEHViB9Rj3NUxeYIfLQnVPmE
XIbg8fs0vblpMITaH7DWcfclUSJhESwHBNm5FoXY5aNpQLDSsFgEqDgA3NBe/uaOhr1G59FRpMFy
UFXhcSHUmqF2PZ0H7QTxVhAloa2x1+B8a7sCtOH4w8E5QXALfVKD4EjcjQQij5eDfQKlApVSbiWx
ZwSI9+amQRivHbsrHHY/fFXk/sgiyRkOzkhAPpulh5T9Lth+e9MACLRPdY64MDkE0c0gUt4hWYjC
Pl0NxNoW4soO1F6gNS6MNzgN2C78B1YDCRVhgwKXWdjMP8sptBPFQBxIpzRi7vnPb21TIP+yT3WO
WA36Cdk6oC0WDjtTnueLwQb8Jmi3QVkhgb+5uGF/UzykOn8+DYZ9gtayeEgcUcWEcAU/PiIFKrPz
f0T4HJlTcYK+vdVgCOsdPtafTwMZpqDh43oIdZL1rxEZPJ4GEWUSZAsp3F1g8eYCBzYrdKCHVfrn
0wD6hNkZykOUtF5KrcwTBbFhZoLGCaEX+gYvzJd6RP42HMumoKEV1S2HAgQi4s82hXECRE8byM4A
nZc9bMLfSrR/40XfAe6pH8Rfd9B2cF89koj/5Qu+7YTDN9ijuQKoE5DtkxcK+fiHt35A88S///Uk
l98hzo9++A2B3o2z//X9Ax4O/WSsb0/17T9XwX15W37xh90Phv3H3GvSIzaf3Kaio+cfEM/TeniM
PH9f+D8+14EG/vej4dVhhPT9fYlOWXnYPCQAFRbBf2iMOxhU90/wc/EUuzvt6BGgKPx8ph7Ch2PH
eE+XH+YAL38ZD4HasUNc19mXyM/i5MVB9rnB0YNkX2meemVlCUiBcOvYcd7tmtKyXU/ai8+zP7OO
Hqe8vyuzn4ywK00cO8I5m+OlxbuHMI59+9OS3rI7GvheeoZvAMGxg8xYumX64uqFVLJDaY8d4vQ2
Tm7Llx8CFBvM69gRNlmKcUqQ/mSmHkoPRw9ym/x0zRogigJgPnaM1W38s+PqW2X12CGWP995O+Fz
gpijh7ht4/u77CcLd4/2HjvIJL6P+MbvX1xX+6LbsWNcR7fpSwP8wKWOHeEvbnNhMJM9+Mu88DA/
MpvXx3op0vheFD+MP74VxF/6tafBlXjFl/j+tvzX/wEAAP//</cx:binary>
              </cx:geoCache>
            </cx:geography>
          </cx:layoutPr>
        </cx:series>
      </cx:plotAreaRegion>
    </cx:plotArea>
    <cx:legend pos="r" align="ctr" overlay="1"/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Mars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18</xdr:col>
      <xdr:colOff>25400</xdr:colOff>
      <xdr:row>2</xdr:row>
      <xdr:rowOff>19050</xdr:rowOff>
    </xdr:from>
    <xdr:to>
      <xdr:col>25</xdr:col>
      <xdr:colOff>330200</xdr:colOff>
      <xdr:row>51</xdr:row>
      <xdr:rowOff>122700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D7799312-B0FC-4495-A230-A211117B0C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074525" y="1149350"/>
              <a:ext cx="4572000" cy="9987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19</xdr:col>
      <xdr:colOff>25400</xdr:colOff>
      <xdr:row>1</xdr:row>
      <xdr:rowOff>19050</xdr:rowOff>
    </xdr:from>
    <xdr:to>
      <xdr:col>26</xdr:col>
      <xdr:colOff>333375</xdr:colOff>
      <xdr:row>50</xdr:row>
      <xdr:rowOff>122700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Diagram 4">
              <a:extLst>
                <a:ext uri="{FF2B5EF4-FFF2-40B4-BE49-F238E27FC236}">
                  <a16:creationId xmlns:a16="http://schemas.microsoft.com/office/drawing/2014/main" id="{51A84384-2B61-4DBB-B425-0AAFBD1CC5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61525" y="933450"/>
              <a:ext cx="4575175" cy="9714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Relationship Id="rId1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301%20P&#229;g&#229;ende%20TIA,%20spr&#229;k,%20k&#246;n,%20boende,%20&#229;lder,%20avslag,%20postnr,%20samordning%20l&#228;n,%20Nord,%20AB,%20M,%20O,%20Y,%20Z.xlsx" TargetMode="External"/><Relationship Id="rId1" Type="http://schemas.openxmlformats.org/officeDocument/2006/relationships/externalLinkPath" Target="https://internyta.lansstyrelsen.se/f/integration-nationell-samarbetsyta/Rapporter%20och%20prognoser/250301%20P&#229;g&#229;ende%20TIA,%20spr&#229;k,%20k&#246;n,%20boende,%20&#229;lder,%20avslag,%20postnr,%20samordning%20l&#228;n,%20Nord,%20AB,%20M,%20O,%20Y,%20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22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Län (Total)"/>
      <sheetName val="Län (TPD)"/>
      <sheetName val="Kommun (Total)"/>
      <sheetName val="Kommun (TPD)"/>
      <sheetName val="Pnr (Total)"/>
      <sheetName val="Pnr (TPD)"/>
      <sheetName val="Samordning Ri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Län</v>
          </cell>
          <cell r="L1" t="str">
            <v>Aktivitets platser/ person</v>
          </cell>
        </row>
        <row r="2">
          <cell r="A2" t="str">
            <v>BLEKINGE</v>
          </cell>
          <cell r="L2">
            <v>1.1688311688311688</v>
          </cell>
        </row>
        <row r="3">
          <cell r="A3" t="str">
            <v>DALARNA</v>
          </cell>
          <cell r="L3">
            <v>0.63745019920318724</v>
          </cell>
        </row>
        <row r="4">
          <cell r="A4" t="str">
            <v>GOTLAND</v>
          </cell>
          <cell r="L4">
            <v>1.6666666666666667</v>
          </cell>
        </row>
        <row r="5">
          <cell r="A5" t="str">
            <v>GÄVLEBORG</v>
          </cell>
          <cell r="L5">
            <v>1.1948529411764706</v>
          </cell>
        </row>
        <row r="6">
          <cell r="A6" t="str">
            <v>HALLAND</v>
          </cell>
          <cell r="L6">
            <v>2.7732696897374702</v>
          </cell>
        </row>
        <row r="7">
          <cell r="A7" t="str">
            <v>JÄMTLAND</v>
          </cell>
          <cell r="L7">
            <v>0.82706766917293228</v>
          </cell>
        </row>
        <row r="8">
          <cell r="A8" t="str">
            <v>JÖNKÖPING</v>
          </cell>
          <cell r="L8">
            <v>1.6990291262135921</v>
          </cell>
        </row>
        <row r="9">
          <cell r="A9" t="str">
            <v>KALMAR</v>
          </cell>
          <cell r="L9">
            <v>0.47426470588235292</v>
          </cell>
        </row>
        <row r="10">
          <cell r="A10" t="str">
            <v>KRONOBERG</v>
          </cell>
          <cell r="L10">
            <v>1.1990950226244343</v>
          </cell>
        </row>
        <row r="11">
          <cell r="A11" t="str">
            <v>NORRBOTTEN</v>
          </cell>
          <cell r="L11">
            <v>1.0271041369472182</v>
          </cell>
        </row>
        <row r="12">
          <cell r="A12" t="str">
            <v>SKÅNE</v>
          </cell>
          <cell r="L12">
            <v>1.5588615782664941</v>
          </cell>
        </row>
        <row r="13">
          <cell r="A13" t="str">
            <v>STOCKHOLM</v>
          </cell>
          <cell r="L13">
            <v>0.43272436324843311</v>
          </cell>
        </row>
        <row r="14">
          <cell r="A14" t="str">
            <v>SÖDERMANLAND</v>
          </cell>
          <cell r="L14">
            <v>0.35545023696682465</v>
          </cell>
        </row>
        <row r="15">
          <cell r="A15" t="str">
            <v>UPPSALA</v>
          </cell>
          <cell r="L15">
            <v>1.7434679334916865</v>
          </cell>
        </row>
        <row r="16">
          <cell r="A16" t="str">
            <v>VÄRMLAND</v>
          </cell>
          <cell r="L16">
            <v>1.0290456431535269</v>
          </cell>
        </row>
        <row r="17">
          <cell r="A17" t="str">
            <v>VÄSTERBOTTEN</v>
          </cell>
          <cell r="L17">
            <v>0.88339222614840984</v>
          </cell>
        </row>
        <row r="18">
          <cell r="A18" t="str">
            <v>VÄSTERNORRLAND</v>
          </cell>
          <cell r="L18">
            <v>2.6578171091445428</v>
          </cell>
        </row>
        <row r="19">
          <cell r="A19" t="str">
            <v>VÄSTMANLAND</v>
          </cell>
          <cell r="L19">
            <v>1.2277227722772277</v>
          </cell>
        </row>
        <row r="20">
          <cell r="A20" t="str">
            <v>VÄSTRA GÖTALAND</v>
          </cell>
          <cell r="L20">
            <v>1.8854045683313976</v>
          </cell>
        </row>
        <row r="21">
          <cell r="A21" t="str">
            <v>ÖREBRO</v>
          </cell>
          <cell r="L21">
            <v>1.4563106796116505</v>
          </cell>
        </row>
        <row r="22">
          <cell r="A22" t="str">
            <v>ÖSTERGÖTLAND</v>
          </cell>
          <cell r="L22">
            <v>2.2707509881422925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20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län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1.1790393013100438</v>
          </cell>
        </row>
        <row r="3">
          <cell r="A3" t="str">
            <v>DALARNA</v>
          </cell>
          <cell r="M3">
            <v>0.66666666666666663</v>
          </cell>
        </row>
        <row r="4">
          <cell r="A4" t="str">
            <v>GOTLAND</v>
          </cell>
          <cell r="M4">
            <v>1.8421052631578947</v>
          </cell>
        </row>
        <row r="5">
          <cell r="A5" t="str">
            <v>GÄVLEBORG</v>
          </cell>
          <cell r="M5">
            <v>0.70454545454545459</v>
          </cell>
        </row>
        <row r="6">
          <cell r="A6" t="str">
            <v>HALLAND</v>
          </cell>
          <cell r="M6">
            <v>2.9417721518987343</v>
          </cell>
        </row>
        <row r="7">
          <cell r="A7" t="str">
            <v>JÄMTLAND</v>
          </cell>
          <cell r="M7">
            <v>2.4814814814814814</v>
          </cell>
        </row>
        <row r="8">
          <cell r="A8" t="str">
            <v>JÖNKÖPING</v>
          </cell>
          <cell r="M8">
            <v>1.8586387434554974</v>
          </cell>
        </row>
        <row r="9">
          <cell r="A9" t="str">
            <v>KALMAR</v>
          </cell>
          <cell r="M9">
            <v>0.50194552529182879</v>
          </cell>
        </row>
        <row r="10">
          <cell r="A10" t="str">
            <v>KRONOBERG</v>
          </cell>
          <cell r="M10">
            <v>1.2585812356979404</v>
          </cell>
        </row>
        <row r="11">
          <cell r="A11" t="str">
            <v>NORRBOTTEN</v>
          </cell>
          <cell r="M11">
            <v>1.0526315789473684</v>
          </cell>
        </row>
        <row r="12">
          <cell r="A12" t="str">
            <v>SKÅNE</v>
          </cell>
          <cell r="M12">
            <v>1.7762203963267278</v>
          </cell>
        </row>
        <row r="13">
          <cell r="A13" t="str">
            <v>STOCKHOLM</v>
          </cell>
          <cell r="M13">
            <v>1.5278399761158381</v>
          </cell>
        </row>
        <row r="14">
          <cell r="A14" t="str">
            <v>SÖDERMANLAND</v>
          </cell>
          <cell r="M14">
            <v>0.45045045045045046</v>
          </cell>
        </row>
        <row r="15">
          <cell r="A15" t="str">
            <v>UPPSALA</v>
          </cell>
          <cell r="M15">
            <v>1.7946210268948655</v>
          </cell>
        </row>
        <row r="16">
          <cell r="A16" t="str">
            <v>VÄRMLAND</v>
          </cell>
          <cell r="M16">
            <v>2.3364485981308412</v>
          </cell>
        </row>
        <row r="17">
          <cell r="A17" t="str">
            <v>VÄSTERBOTTEN</v>
          </cell>
          <cell r="M17">
            <v>0.9765625</v>
          </cell>
        </row>
        <row r="18">
          <cell r="A18" t="str">
            <v>VÄSTERNORRLAND</v>
          </cell>
          <cell r="M18">
            <v>2.6050156739811912</v>
          </cell>
        </row>
        <row r="19">
          <cell r="A19" t="str">
            <v>VÄSTMANLAND</v>
          </cell>
          <cell r="M19">
            <v>1.7571059431524547</v>
          </cell>
        </row>
        <row r="20">
          <cell r="A20" t="str">
            <v>VÄSTRA GÖTALAND</v>
          </cell>
          <cell r="M20">
            <v>2.2767648433847594</v>
          </cell>
        </row>
        <row r="21">
          <cell r="A21" t="str">
            <v>ÖREBRO</v>
          </cell>
          <cell r="M21">
            <v>1.5789473684210527</v>
          </cell>
        </row>
        <row r="22">
          <cell r="A22" t="str">
            <v>ÖSTERGÖTLAND</v>
          </cell>
          <cell r="M22">
            <v>2.5142231947483586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AA52"/>
  <sheetViews>
    <sheetView workbookViewId="0">
      <selection activeCell="V2" sqref="V1:V1048576"/>
    </sheetView>
  </sheetViews>
  <sheetFormatPr defaultRowHeight="15"/>
  <cols>
    <col min="7" max="7" width="17.7109375" customWidth="1"/>
    <col min="9" max="9" width="9.42578125" customWidth="1"/>
    <col min="10" max="10" width="10.5703125" customWidth="1"/>
    <col min="11" max="11" width="11.28515625" customWidth="1"/>
    <col min="18" max="18" width="12.7109375" customWidth="1"/>
  </cols>
  <sheetData>
    <row r="1" spans="7:27" ht="72" customHeight="1">
      <c r="G1" s="32" t="s">
        <v>59</v>
      </c>
      <c r="H1" s="33" t="s">
        <v>60</v>
      </c>
      <c r="I1" s="109" t="s">
        <v>103</v>
      </c>
      <c r="J1" s="33" t="s">
        <v>61</v>
      </c>
      <c r="K1" s="34" t="s">
        <v>62</v>
      </c>
      <c r="L1" s="110" t="s">
        <v>104</v>
      </c>
      <c r="M1" s="110" t="s">
        <v>63</v>
      </c>
      <c r="N1" s="33" t="s">
        <v>64</v>
      </c>
      <c r="O1" s="35" t="s">
        <v>65</v>
      </c>
      <c r="P1" s="35" t="s">
        <v>66</v>
      </c>
      <c r="Q1" s="35" t="s">
        <v>67</v>
      </c>
      <c r="R1" s="36" t="s">
        <v>68</v>
      </c>
      <c r="S1" s="36" t="s">
        <v>69</v>
      </c>
      <c r="T1" s="97" t="s">
        <v>70</v>
      </c>
      <c r="U1" s="98"/>
      <c r="V1" s="98"/>
      <c r="W1" s="98"/>
      <c r="X1" s="98"/>
      <c r="Y1" s="98"/>
      <c r="Z1" s="98"/>
      <c r="AA1" s="99"/>
    </row>
    <row r="2" spans="7:27" ht="72.75" customHeight="1">
      <c r="G2" s="37" t="s">
        <v>71</v>
      </c>
      <c r="H2" s="38">
        <v>231</v>
      </c>
      <c r="I2" s="38">
        <v>574</v>
      </c>
      <c r="J2" s="39">
        <v>111</v>
      </c>
      <c r="K2" s="48">
        <v>-15</v>
      </c>
      <c r="L2" s="111">
        <v>2</v>
      </c>
      <c r="M2" s="112">
        <f>H2-J2-L2</f>
        <v>118</v>
      </c>
      <c r="N2" s="40">
        <f t="shared" ref="N2:N23" si="0">J2/H2</f>
        <v>0.48051948051948051</v>
      </c>
      <c r="O2" s="38">
        <v>333</v>
      </c>
      <c r="P2" s="41">
        <v>150</v>
      </c>
      <c r="Q2" s="42">
        <f>O2-P2</f>
        <v>183</v>
      </c>
      <c r="R2" s="43">
        <v>270</v>
      </c>
      <c r="S2" s="44">
        <f>R2/(H2-L2)</f>
        <v>1.1790393013100438</v>
      </c>
      <c r="T2" s="31"/>
      <c r="U2" s="113"/>
      <c r="V2" s="31"/>
      <c r="W2" s="31"/>
      <c r="X2" s="31"/>
      <c r="Y2" s="31"/>
      <c r="Z2" s="31"/>
      <c r="AA2" s="31"/>
    </row>
    <row r="3" spans="7:27">
      <c r="G3" s="45" t="s">
        <v>72</v>
      </c>
      <c r="H3" s="46">
        <v>240</v>
      </c>
      <c r="I3" s="46">
        <v>782</v>
      </c>
      <c r="J3" s="47">
        <v>167</v>
      </c>
      <c r="K3" s="48">
        <v>-7</v>
      </c>
      <c r="L3" s="111">
        <v>0</v>
      </c>
      <c r="M3" s="112">
        <f t="shared" ref="M3:M22" si="1">H3-J3-L3</f>
        <v>73</v>
      </c>
      <c r="N3" s="49">
        <f t="shared" si="0"/>
        <v>0.6958333333333333</v>
      </c>
      <c r="O3" s="46">
        <v>309</v>
      </c>
      <c r="P3" s="50">
        <v>209</v>
      </c>
      <c r="Q3" s="51">
        <f t="shared" ref="Q3:Q23" si="2">O3-P3</f>
        <v>100</v>
      </c>
      <c r="R3" s="43">
        <v>160</v>
      </c>
      <c r="S3" s="114">
        <f t="shared" ref="S3:S22" si="3">R3/(H3-L3)</f>
        <v>0.66666666666666663</v>
      </c>
      <c r="T3" s="31"/>
      <c r="U3" s="113"/>
      <c r="V3" s="31"/>
      <c r="W3" s="31"/>
      <c r="X3" s="31"/>
      <c r="Y3" s="31"/>
      <c r="Z3" s="31"/>
      <c r="AA3" s="31"/>
    </row>
    <row r="4" spans="7:27">
      <c r="G4" s="52" t="s">
        <v>73</v>
      </c>
      <c r="H4" s="53">
        <v>77</v>
      </c>
      <c r="I4" s="53">
        <v>193</v>
      </c>
      <c r="J4" s="47">
        <v>60</v>
      </c>
      <c r="K4" s="48">
        <v>-7</v>
      </c>
      <c r="L4" s="111">
        <v>1</v>
      </c>
      <c r="M4" s="112">
        <f t="shared" si="1"/>
        <v>16</v>
      </c>
      <c r="N4" s="54">
        <f t="shared" si="0"/>
        <v>0.77922077922077926</v>
      </c>
      <c r="O4" s="53">
        <v>87</v>
      </c>
      <c r="P4" s="50">
        <v>66</v>
      </c>
      <c r="Q4" s="51">
        <f t="shared" si="2"/>
        <v>21</v>
      </c>
      <c r="R4" s="43">
        <v>140</v>
      </c>
      <c r="S4" s="44">
        <f t="shared" si="3"/>
        <v>1.8421052631578947</v>
      </c>
      <c r="T4" s="31"/>
      <c r="U4" s="113"/>
      <c r="V4" s="31"/>
      <c r="W4" s="31"/>
      <c r="X4" s="31"/>
      <c r="Y4" s="31"/>
      <c r="Z4" s="31"/>
      <c r="AA4" s="31"/>
    </row>
    <row r="5" spans="7:27">
      <c r="G5" s="52" t="s">
        <v>74</v>
      </c>
      <c r="H5" s="53">
        <v>270</v>
      </c>
      <c r="I5" s="53">
        <v>749</v>
      </c>
      <c r="J5" s="47">
        <v>134</v>
      </c>
      <c r="K5" s="48">
        <v>-5</v>
      </c>
      <c r="L5" s="111">
        <v>50</v>
      </c>
      <c r="M5" s="112">
        <f t="shared" si="1"/>
        <v>86</v>
      </c>
      <c r="N5" s="56">
        <f t="shared" si="0"/>
        <v>0.49629629629629629</v>
      </c>
      <c r="O5" s="53">
        <v>353</v>
      </c>
      <c r="P5" s="50">
        <v>172</v>
      </c>
      <c r="Q5" s="51">
        <f t="shared" si="2"/>
        <v>181</v>
      </c>
      <c r="R5" s="55">
        <v>155</v>
      </c>
      <c r="S5" s="114">
        <f t="shared" si="3"/>
        <v>0.70454545454545459</v>
      </c>
      <c r="T5" s="31"/>
      <c r="U5" s="113"/>
      <c r="V5" s="31"/>
      <c r="W5" s="31"/>
      <c r="X5" s="31"/>
      <c r="Y5" s="31"/>
      <c r="Z5" s="31"/>
      <c r="AA5" s="31"/>
    </row>
    <row r="6" spans="7:27">
      <c r="G6" s="57" t="s">
        <v>75</v>
      </c>
      <c r="H6" s="53">
        <v>395</v>
      </c>
      <c r="I6" s="53">
        <v>1067</v>
      </c>
      <c r="J6" s="47">
        <v>187</v>
      </c>
      <c r="K6" s="48">
        <v>-23</v>
      </c>
      <c r="L6" s="111">
        <v>0</v>
      </c>
      <c r="M6" s="112">
        <f t="shared" si="1"/>
        <v>208</v>
      </c>
      <c r="N6" s="58">
        <f t="shared" si="0"/>
        <v>0.47341772151898737</v>
      </c>
      <c r="O6" s="53">
        <v>491</v>
      </c>
      <c r="P6" s="50">
        <v>233</v>
      </c>
      <c r="Q6" s="51">
        <f t="shared" si="2"/>
        <v>258</v>
      </c>
      <c r="R6" s="43">
        <v>1162</v>
      </c>
      <c r="S6" s="44">
        <f t="shared" si="3"/>
        <v>2.9417721518987343</v>
      </c>
      <c r="T6" s="31"/>
      <c r="U6" s="113"/>
      <c r="V6" s="31"/>
      <c r="W6" s="31"/>
      <c r="X6" s="31"/>
      <c r="Y6" s="31"/>
      <c r="Z6" s="31"/>
      <c r="AA6" s="31"/>
    </row>
    <row r="7" spans="7:27">
      <c r="G7" s="45" t="s">
        <v>76</v>
      </c>
      <c r="H7" s="53">
        <v>135</v>
      </c>
      <c r="I7" s="53">
        <v>455</v>
      </c>
      <c r="J7" s="47">
        <v>104</v>
      </c>
      <c r="K7" s="115">
        <v>2</v>
      </c>
      <c r="L7" s="111">
        <v>0</v>
      </c>
      <c r="M7" s="112">
        <f t="shared" si="1"/>
        <v>31</v>
      </c>
      <c r="N7" s="59">
        <f t="shared" si="0"/>
        <v>0.77037037037037037</v>
      </c>
      <c r="O7" s="53">
        <v>170</v>
      </c>
      <c r="P7" s="50">
        <v>128</v>
      </c>
      <c r="Q7" s="51">
        <f t="shared" si="2"/>
        <v>42</v>
      </c>
      <c r="R7" s="55">
        <v>335</v>
      </c>
      <c r="S7" s="44">
        <f t="shared" si="3"/>
        <v>2.4814814814814814</v>
      </c>
      <c r="T7" s="31"/>
      <c r="U7" s="113"/>
      <c r="V7" s="31"/>
      <c r="W7" s="31"/>
      <c r="X7" s="31"/>
      <c r="Y7" s="31"/>
      <c r="Z7" s="31"/>
      <c r="AA7" s="31"/>
    </row>
    <row r="8" spans="7:27">
      <c r="G8" s="52" t="s">
        <v>77</v>
      </c>
      <c r="H8" s="53">
        <v>383</v>
      </c>
      <c r="I8" s="53">
        <v>1217</v>
      </c>
      <c r="J8" s="47">
        <v>204</v>
      </c>
      <c r="K8" s="48">
        <v>-26</v>
      </c>
      <c r="L8" s="111">
        <v>1</v>
      </c>
      <c r="M8" s="112">
        <f t="shared" si="1"/>
        <v>178</v>
      </c>
      <c r="N8" s="58">
        <f t="shared" si="0"/>
        <v>0.53263707571801566</v>
      </c>
      <c r="O8" s="53">
        <v>482</v>
      </c>
      <c r="P8" s="50">
        <v>258</v>
      </c>
      <c r="Q8" s="60">
        <f t="shared" si="2"/>
        <v>224</v>
      </c>
      <c r="R8" s="55">
        <v>710</v>
      </c>
      <c r="S8" s="44">
        <f t="shared" si="3"/>
        <v>1.8586387434554974</v>
      </c>
      <c r="T8" s="31"/>
      <c r="U8" s="113"/>
      <c r="V8" s="31"/>
      <c r="W8" s="31"/>
      <c r="X8" s="31"/>
      <c r="Y8" s="31"/>
      <c r="Z8" s="31"/>
      <c r="AA8" s="31"/>
    </row>
    <row r="9" spans="7:27">
      <c r="G9" s="52" t="s">
        <v>78</v>
      </c>
      <c r="H9" s="53">
        <v>271</v>
      </c>
      <c r="I9" s="53">
        <v>856</v>
      </c>
      <c r="J9" s="47">
        <v>163</v>
      </c>
      <c r="K9" s="48">
        <v>-7</v>
      </c>
      <c r="L9" s="111">
        <v>14</v>
      </c>
      <c r="M9" s="112">
        <f t="shared" si="1"/>
        <v>94</v>
      </c>
      <c r="N9" s="58">
        <f t="shared" si="0"/>
        <v>0.60147601476014756</v>
      </c>
      <c r="O9" s="53">
        <v>344</v>
      </c>
      <c r="P9" s="50">
        <v>207</v>
      </c>
      <c r="Q9" s="51">
        <f t="shared" si="2"/>
        <v>137</v>
      </c>
      <c r="R9" s="43">
        <v>129</v>
      </c>
      <c r="S9" s="114">
        <f t="shared" si="3"/>
        <v>0.50194552529182879</v>
      </c>
      <c r="T9" s="31"/>
      <c r="U9" s="113"/>
      <c r="V9" s="31"/>
      <c r="W9" s="31"/>
      <c r="X9" s="31"/>
      <c r="Y9" s="31"/>
      <c r="Z9" s="31"/>
      <c r="AA9" s="31"/>
    </row>
    <row r="10" spans="7:27">
      <c r="G10" s="52" t="s">
        <v>79</v>
      </c>
      <c r="H10" s="53">
        <v>437</v>
      </c>
      <c r="I10" s="53">
        <v>718</v>
      </c>
      <c r="J10" s="47">
        <v>167</v>
      </c>
      <c r="K10" s="115">
        <v>2</v>
      </c>
      <c r="L10" s="111">
        <v>0</v>
      </c>
      <c r="M10" s="112">
        <f t="shared" si="1"/>
        <v>270</v>
      </c>
      <c r="N10" s="116">
        <f t="shared" si="0"/>
        <v>0.38215102974828374</v>
      </c>
      <c r="O10" s="53">
        <v>605</v>
      </c>
      <c r="P10" s="50">
        <v>222</v>
      </c>
      <c r="Q10" s="51">
        <f t="shared" si="2"/>
        <v>383</v>
      </c>
      <c r="R10" s="55">
        <v>550</v>
      </c>
      <c r="S10" s="44">
        <f t="shared" si="3"/>
        <v>1.2585812356979404</v>
      </c>
      <c r="T10" s="31"/>
      <c r="U10" s="113"/>
      <c r="V10" s="31"/>
      <c r="W10" s="31"/>
      <c r="X10" s="31"/>
      <c r="Y10" s="31"/>
      <c r="Z10" s="31"/>
      <c r="AA10" s="31"/>
    </row>
    <row r="11" spans="7:27">
      <c r="G11" s="52" t="s">
        <v>80</v>
      </c>
      <c r="H11" s="53">
        <v>684</v>
      </c>
      <c r="I11" s="53">
        <v>1070</v>
      </c>
      <c r="J11" s="47">
        <v>303</v>
      </c>
      <c r="K11" s="48">
        <v>-11</v>
      </c>
      <c r="L11" s="111">
        <v>0</v>
      </c>
      <c r="M11" s="112">
        <f t="shared" si="1"/>
        <v>381</v>
      </c>
      <c r="N11" s="56">
        <f t="shared" si="0"/>
        <v>0.44298245614035087</v>
      </c>
      <c r="O11" s="53">
        <v>875</v>
      </c>
      <c r="P11" s="50">
        <v>366</v>
      </c>
      <c r="Q11" s="51">
        <f t="shared" si="2"/>
        <v>509</v>
      </c>
      <c r="R11" s="43">
        <v>720</v>
      </c>
      <c r="S11" s="44">
        <f t="shared" si="3"/>
        <v>1.0526315789473684</v>
      </c>
      <c r="T11" s="31"/>
      <c r="U11" s="113"/>
      <c r="V11" s="31"/>
      <c r="W11" s="31"/>
      <c r="X11" s="31"/>
      <c r="Y11" s="31"/>
      <c r="Z11" s="31"/>
      <c r="AA11" s="31"/>
    </row>
    <row r="12" spans="7:27">
      <c r="G12" s="45" t="s">
        <v>81</v>
      </c>
      <c r="H12" s="53">
        <v>2275</v>
      </c>
      <c r="I12" s="53">
        <v>4862</v>
      </c>
      <c r="J12" s="47">
        <v>1055</v>
      </c>
      <c r="K12" s="48">
        <v>-43</v>
      </c>
      <c r="L12" s="111">
        <v>206</v>
      </c>
      <c r="M12" s="112">
        <f t="shared" si="1"/>
        <v>1014</v>
      </c>
      <c r="N12" s="58">
        <f t="shared" si="0"/>
        <v>0.46373626373626375</v>
      </c>
      <c r="O12" s="53">
        <v>2893</v>
      </c>
      <c r="P12" s="50">
        <v>1307</v>
      </c>
      <c r="Q12" s="51">
        <f t="shared" si="2"/>
        <v>1586</v>
      </c>
      <c r="R12" s="55">
        <v>3675</v>
      </c>
      <c r="S12" s="44">
        <f t="shared" si="3"/>
        <v>1.7762203963267278</v>
      </c>
      <c r="T12" s="31"/>
      <c r="U12" s="113"/>
      <c r="V12" s="31"/>
      <c r="W12" s="31"/>
      <c r="X12" s="31"/>
      <c r="Y12" s="31"/>
      <c r="Z12" s="31"/>
      <c r="AA12" s="31"/>
    </row>
    <row r="13" spans="7:27">
      <c r="G13" s="52" t="s">
        <v>82</v>
      </c>
      <c r="H13" s="53">
        <v>7056</v>
      </c>
      <c r="I13" s="53">
        <v>12873</v>
      </c>
      <c r="J13" s="47">
        <v>4384</v>
      </c>
      <c r="K13" s="48">
        <v>-383</v>
      </c>
      <c r="L13" s="111">
        <v>357</v>
      </c>
      <c r="M13" s="112">
        <f t="shared" si="1"/>
        <v>2315</v>
      </c>
      <c r="N13" s="58">
        <f t="shared" si="0"/>
        <v>0.62131519274376412</v>
      </c>
      <c r="O13" s="53">
        <v>8843</v>
      </c>
      <c r="P13" s="50">
        <v>5409</v>
      </c>
      <c r="Q13" s="51">
        <f t="shared" si="2"/>
        <v>3434</v>
      </c>
      <c r="R13" s="55">
        <v>10235</v>
      </c>
      <c r="S13" s="44">
        <f t="shared" si="3"/>
        <v>1.5278399761158381</v>
      </c>
      <c r="T13" s="31"/>
      <c r="U13" s="113"/>
      <c r="V13" s="31"/>
      <c r="W13" s="31"/>
      <c r="X13" s="31"/>
      <c r="Y13" s="31"/>
      <c r="Z13" s="31"/>
      <c r="AA13" s="31"/>
    </row>
    <row r="14" spans="7:27">
      <c r="G14" s="45" t="s">
        <v>83</v>
      </c>
      <c r="H14" s="53">
        <v>409</v>
      </c>
      <c r="I14" s="53">
        <v>1122</v>
      </c>
      <c r="J14" s="47">
        <v>149</v>
      </c>
      <c r="K14" s="48">
        <v>-9</v>
      </c>
      <c r="L14" s="111">
        <v>76</v>
      </c>
      <c r="M14" s="112">
        <f t="shared" si="1"/>
        <v>184</v>
      </c>
      <c r="N14" s="58">
        <f t="shared" si="0"/>
        <v>0.36430317848410759</v>
      </c>
      <c r="O14" s="53">
        <v>514</v>
      </c>
      <c r="P14" s="50">
        <v>194</v>
      </c>
      <c r="Q14" s="51">
        <f t="shared" si="2"/>
        <v>320</v>
      </c>
      <c r="R14" s="43">
        <v>150</v>
      </c>
      <c r="S14" s="114">
        <f t="shared" si="3"/>
        <v>0.45045045045045046</v>
      </c>
      <c r="T14" s="31"/>
      <c r="U14" s="113"/>
      <c r="V14" s="31"/>
      <c r="W14" s="31"/>
      <c r="X14" s="31"/>
      <c r="Y14" s="31"/>
      <c r="Z14" s="31"/>
      <c r="AA14" s="31"/>
    </row>
    <row r="15" spans="7:27">
      <c r="G15" s="52" t="s">
        <v>84</v>
      </c>
      <c r="H15" s="53">
        <v>409</v>
      </c>
      <c r="I15" s="53">
        <v>1543</v>
      </c>
      <c r="J15" s="47">
        <v>235</v>
      </c>
      <c r="K15" s="48">
        <v>-3</v>
      </c>
      <c r="L15" s="111">
        <v>0</v>
      </c>
      <c r="M15" s="112">
        <f t="shared" si="1"/>
        <v>174</v>
      </c>
      <c r="N15" s="58">
        <f t="shared" si="0"/>
        <v>0.57457212713936434</v>
      </c>
      <c r="O15" s="53">
        <v>529</v>
      </c>
      <c r="P15" s="50">
        <v>290</v>
      </c>
      <c r="Q15" s="51">
        <f t="shared" si="2"/>
        <v>239</v>
      </c>
      <c r="R15" s="43">
        <v>734</v>
      </c>
      <c r="S15" s="44">
        <f t="shared" si="3"/>
        <v>1.7946210268948655</v>
      </c>
      <c r="T15" s="31"/>
      <c r="U15" s="113"/>
      <c r="V15" s="31"/>
      <c r="W15" s="31"/>
      <c r="X15" s="31"/>
      <c r="Y15" s="31"/>
      <c r="Z15" s="31"/>
      <c r="AA15" s="31"/>
    </row>
    <row r="16" spans="7:27">
      <c r="G16" s="45" t="s">
        <v>85</v>
      </c>
      <c r="H16" s="53">
        <v>218</v>
      </c>
      <c r="I16" s="53">
        <v>880</v>
      </c>
      <c r="J16" s="47">
        <v>124</v>
      </c>
      <c r="K16" s="48">
        <v>-21</v>
      </c>
      <c r="L16" s="111">
        <v>4</v>
      </c>
      <c r="M16" s="112">
        <f t="shared" si="1"/>
        <v>90</v>
      </c>
      <c r="N16" s="58">
        <f t="shared" si="0"/>
        <v>0.56880733944954132</v>
      </c>
      <c r="O16" s="53">
        <v>279</v>
      </c>
      <c r="P16" s="50">
        <v>162</v>
      </c>
      <c r="Q16" s="51">
        <f t="shared" si="2"/>
        <v>117</v>
      </c>
      <c r="R16" s="55">
        <v>500</v>
      </c>
      <c r="S16" s="44">
        <f t="shared" si="3"/>
        <v>2.3364485981308412</v>
      </c>
      <c r="T16" s="31"/>
      <c r="U16" s="113"/>
      <c r="V16" s="31"/>
      <c r="W16" s="31"/>
      <c r="X16" s="31"/>
      <c r="Y16" s="31"/>
      <c r="Z16" s="31"/>
      <c r="AA16" s="31"/>
    </row>
    <row r="17" spans="7:27">
      <c r="G17" s="45" t="s">
        <v>86</v>
      </c>
      <c r="H17" s="53">
        <v>257</v>
      </c>
      <c r="I17" s="53">
        <v>934</v>
      </c>
      <c r="J17" s="47">
        <v>159</v>
      </c>
      <c r="K17" s="48">
        <v>-4</v>
      </c>
      <c r="L17" s="111">
        <v>1</v>
      </c>
      <c r="M17" s="112">
        <f t="shared" si="1"/>
        <v>97</v>
      </c>
      <c r="N17" s="56">
        <f t="shared" si="0"/>
        <v>0.61867704280155644</v>
      </c>
      <c r="O17" s="53">
        <v>357</v>
      </c>
      <c r="P17" s="50">
        <v>215</v>
      </c>
      <c r="Q17" s="51">
        <f t="shared" si="2"/>
        <v>142</v>
      </c>
      <c r="R17" s="43">
        <v>250</v>
      </c>
      <c r="S17" s="44">
        <f t="shared" si="3"/>
        <v>0.9765625</v>
      </c>
      <c r="T17" s="31"/>
      <c r="U17" s="113"/>
      <c r="V17" s="31"/>
      <c r="W17" s="31"/>
      <c r="X17" s="31"/>
      <c r="Y17" s="31"/>
      <c r="Z17" s="31"/>
      <c r="AA17" s="31"/>
    </row>
    <row r="18" spans="7:27">
      <c r="G18" s="45" t="s">
        <v>87</v>
      </c>
      <c r="H18" s="53">
        <v>321</v>
      </c>
      <c r="I18" s="53">
        <v>782</v>
      </c>
      <c r="J18" s="47">
        <v>200</v>
      </c>
      <c r="K18" s="48">
        <v>-16</v>
      </c>
      <c r="L18" s="111">
        <v>2</v>
      </c>
      <c r="M18" s="112">
        <f t="shared" si="1"/>
        <v>119</v>
      </c>
      <c r="N18" s="56">
        <f t="shared" si="0"/>
        <v>0.62305295950155759</v>
      </c>
      <c r="O18" s="53">
        <v>466</v>
      </c>
      <c r="P18" s="50">
        <v>264</v>
      </c>
      <c r="Q18" s="51">
        <f t="shared" si="2"/>
        <v>202</v>
      </c>
      <c r="R18" s="53">
        <v>831</v>
      </c>
      <c r="S18" s="44">
        <f t="shared" si="3"/>
        <v>2.6050156739811912</v>
      </c>
      <c r="T18" s="31"/>
      <c r="U18" s="113"/>
      <c r="V18" s="31"/>
      <c r="W18" s="31"/>
      <c r="X18" s="31"/>
      <c r="Y18" s="31"/>
      <c r="Z18" s="31"/>
      <c r="AA18" s="31"/>
    </row>
    <row r="19" spans="7:27">
      <c r="G19" s="52" t="s">
        <v>88</v>
      </c>
      <c r="H19" s="53">
        <v>480</v>
      </c>
      <c r="I19" s="53">
        <v>1028</v>
      </c>
      <c r="J19" s="47">
        <v>202</v>
      </c>
      <c r="K19" s="48">
        <v>-15</v>
      </c>
      <c r="L19" s="111">
        <v>93</v>
      </c>
      <c r="M19" s="112">
        <f t="shared" si="1"/>
        <v>185</v>
      </c>
      <c r="N19" s="58">
        <f t="shared" si="0"/>
        <v>0.42083333333333334</v>
      </c>
      <c r="O19" s="53">
        <v>619</v>
      </c>
      <c r="P19" s="50">
        <v>250</v>
      </c>
      <c r="Q19" s="51">
        <f t="shared" si="2"/>
        <v>369</v>
      </c>
      <c r="R19" s="55">
        <v>680</v>
      </c>
      <c r="S19" s="44">
        <f t="shared" si="3"/>
        <v>1.7571059431524547</v>
      </c>
      <c r="T19" s="31"/>
      <c r="U19" s="113"/>
      <c r="V19" s="31"/>
      <c r="W19" s="31"/>
      <c r="X19" s="31"/>
      <c r="Y19" s="31"/>
      <c r="Z19" s="31"/>
      <c r="AA19" s="31"/>
    </row>
    <row r="20" spans="7:27">
      <c r="G20" s="45" t="s">
        <v>89</v>
      </c>
      <c r="H20" s="53">
        <v>2362</v>
      </c>
      <c r="I20" s="53">
        <v>5878</v>
      </c>
      <c r="J20" s="47">
        <v>934</v>
      </c>
      <c r="K20" s="48">
        <v>-217</v>
      </c>
      <c r="L20" s="111">
        <v>223</v>
      </c>
      <c r="M20" s="112">
        <f t="shared" si="1"/>
        <v>1205</v>
      </c>
      <c r="N20" s="61">
        <f t="shared" si="0"/>
        <v>0.39542760372565622</v>
      </c>
      <c r="O20" s="53">
        <v>3037</v>
      </c>
      <c r="P20" s="50">
        <v>1167</v>
      </c>
      <c r="Q20" s="51">
        <f t="shared" si="2"/>
        <v>1870</v>
      </c>
      <c r="R20" s="43">
        <v>4870</v>
      </c>
      <c r="S20" s="44">
        <f t="shared" si="3"/>
        <v>2.2767648433847594</v>
      </c>
      <c r="T20" s="31"/>
      <c r="U20" s="113"/>
      <c r="V20" s="31"/>
      <c r="W20" s="31"/>
      <c r="X20" s="31"/>
      <c r="Y20" s="31"/>
      <c r="Z20" s="31"/>
      <c r="AA20" s="31"/>
    </row>
    <row r="21" spans="7:27">
      <c r="G21" s="45" t="s">
        <v>90</v>
      </c>
      <c r="H21" s="53">
        <v>288</v>
      </c>
      <c r="I21" s="53">
        <v>1041</v>
      </c>
      <c r="J21" s="47">
        <v>138</v>
      </c>
      <c r="K21" s="48">
        <v>-20</v>
      </c>
      <c r="L21" s="111">
        <v>3</v>
      </c>
      <c r="M21" s="112">
        <f t="shared" si="1"/>
        <v>147</v>
      </c>
      <c r="N21" s="58">
        <f t="shared" si="0"/>
        <v>0.47916666666666669</v>
      </c>
      <c r="O21" s="53">
        <v>388</v>
      </c>
      <c r="P21" s="50">
        <v>179</v>
      </c>
      <c r="Q21" s="51">
        <f t="shared" si="2"/>
        <v>209</v>
      </c>
      <c r="R21" s="43">
        <v>450</v>
      </c>
      <c r="S21" s="44">
        <f t="shared" si="3"/>
        <v>1.5789473684210527</v>
      </c>
      <c r="T21" s="31"/>
      <c r="U21" s="113"/>
      <c r="V21" s="31"/>
      <c r="W21" s="31"/>
      <c r="X21" s="31"/>
      <c r="Y21" s="31"/>
      <c r="Z21" s="31"/>
      <c r="AA21" s="31"/>
    </row>
    <row r="22" spans="7:27" ht="15.75" thickBot="1">
      <c r="G22" s="45" t="s">
        <v>91</v>
      </c>
      <c r="H22" s="46">
        <v>459</v>
      </c>
      <c r="I22" s="46">
        <v>1494</v>
      </c>
      <c r="J22" s="47">
        <v>252</v>
      </c>
      <c r="K22" s="48">
        <v>-41</v>
      </c>
      <c r="L22" s="111">
        <v>2</v>
      </c>
      <c r="M22" s="112">
        <f t="shared" si="1"/>
        <v>205</v>
      </c>
      <c r="N22" s="49">
        <f t="shared" si="0"/>
        <v>0.5490196078431373</v>
      </c>
      <c r="O22" s="46">
        <v>599</v>
      </c>
      <c r="P22" s="50">
        <v>320</v>
      </c>
      <c r="Q22" s="51">
        <f t="shared" si="2"/>
        <v>279</v>
      </c>
      <c r="R22" s="43">
        <v>1149</v>
      </c>
      <c r="S22" s="44">
        <f t="shared" si="3"/>
        <v>2.5142231947483586</v>
      </c>
      <c r="T22" s="31"/>
      <c r="U22" s="113"/>
      <c r="V22" s="31"/>
      <c r="W22" s="31"/>
      <c r="X22" s="31"/>
      <c r="Y22" s="31"/>
      <c r="Z22" s="31"/>
      <c r="AA22" s="31"/>
    </row>
    <row r="23" spans="7:27" ht="15.75" thickBot="1">
      <c r="G23" s="62" t="s">
        <v>105</v>
      </c>
      <c r="H23" s="63">
        <v>18145</v>
      </c>
      <c r="I23" s="64">
        <f>SUM(I2:I22)</f>
        <v>40118</v>
      </c>
      <c r="J23" s="65">
        <v>9457</v>
      </c>
      <c r="K23" s="66">
        <v>-867</v>
      </c>
      <c r="L23" s="117">
        <f>SUM(L2:L22)</f>
        <v>1035</v>
      </c>
      <c r="M23" s="118">
        <f>H23-J23-L2</f>
        <v>8686</v>
      </c>
      <c r="N23" s="67">
        <f t="shared" si="0"/>
        <v>0.52119041058142734</v>
      </c>
      <c r="O23" s="63">
        <v>23209</v>
      </c>
      <c r="P23" s="63">
        <v>11813</v>
      </c>
      <c r="Q23" s="68">
        <f t="shared" si="2"/>
        <v>11396</v>
      </c>
      <c r="R23" s="64">
        <v>27855</v>
      </c>
      <c r="S23" s="69">
        <f>R23/(H23-L23)</f>
        <v>1.6279953243717125</v>
      </c>
      <c r="T23" s="31"/>
      <c r="U23" s="113"/>
      <c r="V23" s="31"/>
      <c r="W23" s="31"/>
      <c r="X23" s="31"/>
      <c r="Y23" s="31"/>
      <c r="Z23" s="31"/>
      <c r="AA23" s="31"/>
    </row>
    <row r="24" spans="7:27" ht="51.75">
      <c r="G24" s="70" t="s">
        <v>92</v>
      </c>
      <c r="H24" s="71" t="s">
        <v>93</v>
      </c>
      <c r="I24" s="71"/>
      <c r="J24" s="71" t="s">
        <v>61</v>
      </c>
      <c r="K24" s="34" t="s">
        <v>62</v>
      </c>
      <c r="L24" s="110" t="s">
        <v>104</v>
      </c>
      <c r="M24" s="71" t="s">
        <v>63</v>
      </c>
      <c r="N24" s="72" t="s">
        <v>64</v>
      </c>
      <c r="O24" s="73"/>
      <c r="P24" s="73"/>
      <c r="Q24" s="74" t="s">
        <v>67</v>
      </c>
      <c r="R24" s="100" t="s">
        <v>106</v>
      </c>
      <c r="S24" s="101"/>
      <c r="T24" s="31"/>
      <c r="U24" s="31"/>
      <c r="V24" s="31"/>
      <c r="W24" s="31"/>
      <c r="X24" s="31"/>
      <c r="Y24" s="31"/>
      <c r="Z24" s="31"/>
      <c r="AA24" s="31"/>
    </row>
    <row r="25" spans="7:27" ht="51.75" customHeight="1">
      <c r="G25" s="75" t="s">
        <v>94</v>
      </c>
      <c r="H25" s="76">
        <f>H5+H7+H11+H17+H18</f>
        <v>1667</v>
      </c>
      <c r="I25" s="76">
        <f>I5+I7+I11+I17+I18</f>
        <v>3990</v>
      </c>
      <c r="J25" s="76">
        <f>J5+J7+J11+J17+J18</f>
        <v>900</v>
      </c>
      <c r="K25" s="77">
        <f>J25-934</f>
        <v>-34</v>
      </c>
      <c r="L25" s="119">
        <f>L5+L7+L11+L17+L18</f>
        <v>53</v>
      </c>
      <c r="M25" s="120">
        <f>H25-J25-L25</f>
        <v>714</v>
      </c>
      <c r="N25" s="78">
        <f>J25/H25</f>
        <v>0.53989202159568084</v>
      </c>
      <c r="O25" s="76"/>
      <c r="P25" s="76"/>
      <c r="Q25" s="76">
        <f>Q5+Q7+Q10+Q17+Q18</f>
        <v>950</v>
      </c>
      <c r="R25" s="76">
        <f>R5+R7+R11+R17+R18</f>
        <v>2291</v>
      </c>
      <c r="S25" s="79">
        <f>R25/(H25-L25)</f>
        <v>1.419454770755886</v>
      </c>
      <c r="T25" s="31"/>
      <c r="U25" s="31"/>
      <c r="V25" s="31"/>
      <c r="W25" s="31"/>
      <c r="X25" s="31"/>
      <c r="Y25" s="31"/>
      <c r="Z25" s="31"/>
      <c r="AA25" s="31"/>
    </row>
    <row r="26" spans="7:27">
      <c r="G26" s="80" t="s">
        <v>95</v>
      </c>
      <c r="H26" s="81">
        <f>H13+H15+H19+H14+H22+H4</f>
        <v>8890</v>
      </c>
      <c r="I26" s="81">
        <f>I13+I15+I19+I14+I22+I4</f>
        <v>18253</v>
      </c>
      <c r="J26" s="81">
        <f>J13+J15+J19+J14+J22+J4</f>
        <v>5282</v>
      </c>
      <c r="K26" s="82">
        <f>J26-5740</f>
        <v>-458</v>
      </c>
      <c r="L26" s="121">
        <f>L4+L13+L14+L15+L19+22</f>
        <v>549</v>
      </c>
      <c r="M26" s="120">
        <f t="shared" ref="M26:M28" si="4">H26-J26-L26</f>
        <v>3059</v>
      </c>
      <c r="N26" s="59">
        <f>J26/H26</f>
        <v>0.59415073115860517</v>
      </c>
      <c r="O26" s="81"/>
      <c r="P26" s="81"/>
      <c r="Q26" s="81">
        <f>Q13+Q15+Q19+Q14+Q22+Q4</f>
        <v>4662</v>
      </c>
      <c r="R26" s="81">
        <f>R13+R15+R19+R14+R22+R4</f>
        <v>13088</v>
      </c>
      <c r="S26" s="79">
        <f t="shared" ref="S26:S28" si="5">R26/(H26-L26)</f>
        <v>1.5691164129001318</v>
      </c>
      <c r="T26" s="31"/>
      <c r="U26" s="31"/>
      <c r="V26" s="31"/>
      <c r="W26" s="31"/>
      <c r="X26" s="31"/>
      <c r="Y26" s="31"/>
      <c r="Z26" s="31"/>
      <c r="AA26" s="31"/>
    </row>
    <row r="27" spans="7:27">
      <c r="G27" s="80" t="s">
        <v>96</v>
      </c>
      <c r="H27" s="81">
        <f>H3+H16+H20+H21</f>
        <v>3108</v>
      </c>
      <c r="I27" s="81">
        <f>I3+I16+I20+I21</f>
        <v>8581</v>
      </c>
      <c r="J27" s="81">
        <f>J3+J16+J20+J21</f>
        <v>1363</v>
      </c>
      <c r="K27" s="82">
        <f>J27-1628</f>
        <v>-265</v>
      </c>
      <c r="L27" s="121">
        <f>L3+L16+L20+L21</f>
        <v>230</v>
      </c>
      <c r="M27" s="120">
        <f t="shared" si="4"/>
        <v>1515</v>
      </c>
      <c r="N27" s="59">
        <f>J27/H27</f>
        <v>0.43854568854568854</v>
      </c>
      <c r="O27" s="81"/>
      <c r="P27" s="81"/>
      <c r="Q27" s="81">
        <f>Q3+Q16+Q20+Q21</f>
        <v>2296</v>
      </c>
      <c r="R27" s="81">
        <f>R3+R16+R20+R21</f>
        <v>5980</v>
      </c>
      <c r="S27" s="79">
        <f t="shared" si="5"/>
        <v>2.077831827658096</v>
      </c>
      <c r="T27" s="31"/>
      <c r="U27" s="31"/>
      <c r="V27" s="31"/>
      <c r="W27" s="31"/>
      <c r="X27" s="31"/>
      <c r="Y27" s="31"/>
      <c r="Z27" s="31"/>
      <c r="AA27" s="31"/>
    </row>
    <row r="28" spans="7:27" ht="15.75" thickBot="1">
      <c r="G28" s="83" t="s">
        <v>97</v>
      </c>
      <c r="H28" s="84">
        <f>H2+H6+H8+H9+H10+H12</f>
        <v>3992</v>
      </c>
      <c r="I28" s="84">
        <f>I2+I6+I8+I9+I10+I12</f>
        <v>9294</v>
      </c>
      <c r="J28" s="84">
        <f>J2+J6+J8+J9+J10+J12</f>
        <v>1887</v>
      </c>
      <c r="K28" s="85">
        <f>J28-1999</f>
        <v>-112</v>
      </c>
      <c r="L28" s="122">
        <f>L3+L6+L8+L9+L10+L12</f>
        <v>221</v>
      </c>
      <c r="M28" s="120">
        <f t="shared" si="4"/>
        <v>1884</v>
      </c>
      <c r="N28" s="86">
        <f>J28/H28</f>
        <v>0.47269539078156314</v>
      </c>
      <c r="O28" s="84"/>
      <c r="P28" s="84"/>
      <c r="Q28" s="84">
        <f>Q2+Q6+Q8+Q9+Q10+Q12</f>
        <v>2771</v>
      </c>
      <c r="R28" s="84">
        <f>R2+R6+R8+R9+R10+R12</f>
        <v>6496</v>
      </c>
      <c r="S28" s="79">
        <f t="shared" si="5"/>
        <v>1.722619994696367</v>
      </c>
      <c r="T28" s="31"/>
      <c r="U28" s="31"/>
      <c r="V28" s="31"/>
      <c r="W28" s="31"/>
      <c r="X28" s="31"/>
      <c r="Y28" s="31"/>
      <c r="Z28" s="31"/>
      <c r="AA28" s="31"/>
    </row>
    <row r="29" spans="7:27" ht="15.75" customHeight="1" thickBot="1"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123" t="s">
        <v>107</v>
      </c>
      <c r="T29" s="31"/>
      <c r="U29" s="31"/>
      <c r="V29" s="31"/>
      <c r="W29" s="31"/>
      <c r="X29" s="31"/>
      <c r="Y29" s="31"/>
      <c r="Z29" s="31"/>
      <c r="AA29" s="31"/>
    </row>
    <row r="30" spans="7:27">
      <c r="G30" s="31"/>
      <c r="H30" s="124" t="s">
        <v>98</v>
      </c>
      <c r="I30" s="125"/>
      <c r="J30" s="125"/>
      <c r="K30" s="126">
        <f>19153-H23</f>
        <v>1008</v>
      </c>
      <c r="L30" s="127" t="s">
        <v>108</v>
      </c>
      <c r="M30" s="87"/>
      <c r="N30" s="88"/>
      <c r="O30" s="88"/>
      <c r="P30" s="89"/>
      <c r="Q30" s="31"/>
      <c r="R30" s="31"/>
      <c r="S30" s="123"/>
      <c r="T30" s="31"/>
      <c r="U30" s="31"/>
      <c r="V30" s="31"/>
      <c r="W30" s="31"/>
      <c r="X30" s="31"/>
      <c r="Y30" s="31"/>
      <c r="Z30" s="31"/>
      <c r="AA30" s="31"/>
    </row>
    <row r="31" spans="7:27">
      <c r="G31" s="90"/>
      <c r="H31" s="128" t="s">
        <v>99</v>
      </c>
      <c r="I31" s="91"/>
      <c r="J31" s="129" t="s">
        <v>109</v>
      </c>
      <c r="K31" s="91"/>
      <c r="L31" s="91"/>
      <c r="M31" s="91"/>
      <c r="N31" s="91"/>
      <c r="O31" s="91"/>
      <c r="P31" s="92"/>
      <c r="Q31" s="31"/>
      <c r="R31" s="31"/>
      <c r="S31" s="130" t="s">
        <v>100</v>
      </c>
      <c r="T31" s="31"/>
      <c r="U31" s="31"/>
      <c r="V31" s="31"/>
      <c r="W31" s="31"/>
      <c r="X31" s="31"/>
      <c r="Y31" s="31"/>
      <c r="Z31" s="31"/>
      <c r="AA31" s="31"/>
    </row>
    <row r="32" spans="7:27" ht="15.75" thickBot="1">
      <c r="G32" s="93"/>
      <c r="H32" s="131" t="s">
        <v>110</v>
      </c>
      <c r="I32" s="132"/>
      <c r="J32" s="132"/>
      <c r="K32" s="132"/>
      <c r="L32" s="132"/>
      <c r="M32" s="132"/>
      <c r="N32" s="132"/>
      <c r="O32" s="132"/>
      <c r="P32" s="133"/>
      <c r="Q32" s="31"/>
      <c r="R32" s="31"/>
      <c r="S32" s="94" t="s">
        <v>101</v>
      </c>
      <c r="T32" s="31"/>
      <c r="U32" s="31"/>
      <c r="V32" s="31"/>
      <c r="W32" s="31"/>
      <c r="X32" s="31"/>
      <c r="Y32" s="31"/>
      <c r="Z32" s="31"/>
      <c r="AA32" s="31"/>
    </row>
    <row r="33" spans="7:27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7:27"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7:27"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7:27"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7:27"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7:27"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7:27"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7:27"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7:27"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7:27"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7:27"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7:27"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7:27"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7:27"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7:27"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7:27"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7:27"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7:27"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7:27"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7:27"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</sheetData>
  <mergeCells count="5">
    <mergeCell ref="T1:AA1"/>
    <mergeCell ref="R24:S24"/>
    <mergeCell ref="S29:S30"/>
    <mergeCell ref="H30:J30"/>
    <mergeCell ref="H32:P32"/>
  </mergeCells>
  <hyperlinks>
    <hyperlink ref="H31" r:id="rId1" display="https://www.migrationsverket.se/Om-Migrationsverket/Statistik/Anvisning-till-kommuner-och-bosattning.html" xr:uid="{E3DE35FB-A7F8-4411-9912-AE6E2548FF1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75"/>
  <sheetViews>
    <sheetView topLeftCell="A21" workbookViewId="0">
      <selection activeCell="I45" sqref="I45"/>
    </sheetView>
  </sheetViews>
  <sheetFormatPr defaultRowHeight="15"/>
  <cols>
    <col min="1" max="1" width="23.140625" customWidth="1"/>
    <col min="2" max="2" width="14" customWidth="1"/>
    <col min="3" max="3" width="16.28515625" customWidth="1"/>
    <col min="4" max="4" width="12.85546875" customWidth="1"/>
    <col min="5" max="5" width="14.7109375" style="3" customWidth="1"/>
  </cols>
  <sheetData>
    <row r="1" spans="1:5" ht="18.75">
      <c r="A1" s="19" t="s">
        <v>46</v>
      </c>
      <c r="B1" s="19"/>
      <c r="C1" s="19"/>
      <c r="D1" s="9"/>
    </row>
    <row r="2" spans="1:5" ht="15.75">
      <c r="A2" s="102" t="s">
        <v>0</v>
      </c>
      <c r="B2" s="103"/>
      <c r="C2" s="103"/>
      <c r="D2" s="103"/>
      <c r="E2" s="103"/>
    </row>
    <row r="3" spans="1:5" ht="15.75">
      <c r="A3" s="104" t="s">
        <v>1</v>
      </c>
      <c r="B3" s="103"/>
      <c r="C3" s="103"/>
      <c r="D3" s="103"/>
      <c r="E3" s="103"/>
    </row>
    <row r="4" spans="1:5">
      <c r="A4" s="5"/>
      <c r="B4" s="5"/>
      <c r="C4" s="5"/>
      <c r="D4" s="15"/>
      <c r="E4" s="5"/>
    </row>
    <row r="5" spans="1:5">
      <c r="A5" s="105"/>
      <c r="B5" s="105"/>
      <c r="C5" s="105" t="s">
        <v>2</v>
      </c>
      <c r="D5" s="105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6</v>
      </c>
      <c r="D7" s="12">
        <v>9</v>
      </c>
      <c r="E7" s="12">
        <v>15</v>
      </c>
    </row>
    <row r="8" spans="1:5">
      <c r="A8" s="11" t="s">
        <v>7</v>
      </c>
      <c r="B8" s="11">
        <v>34231</v>
      </c>
      <c r="C8" s="12">
        <v>16</v>
      </c>
      <c r="D8" s="12">
        <v>13</v>
      </c>
      <c r="E8" s="12">
        <v>29</v>
      </c>
    </row>
    <row r="9" spans="1:5">
      <c r="A9" s="11" t="s">
        <v>7</v>
      </c>
      <c r="B9" s="11">
        <v>34236</v>
      </c>
      <c r="C9" s="12">
        <v>10</v>
      </c>
      <c r="D9" s="12">
        <v>10</v>
      </c>
      <c r="E9" s="12">
        <v>20</v>
      </c>
    </row>
    <row r="10" spans="1:5">
      <c r="A10" s="11" t="s">
        <v>7</v>
      </c>
      <c r="B10" s="11">
        <v>34250</v>
      </c>
      <c r="C10" s="12">
        <v>5</v>
      </c>
      <c r="D10" s="12">
        <v>3</v>
      </c>
      <c r="E10" s="12">
        <v>8</v>
      </c>
    </row>
    <row r="11" spans="1:5">
      <c r="A11" s="11" t="s">
        <v>7</v>
      </c>
      <c r="B11" s="11">
        <v>34251</v>
      </c>
      <c r="C11" s="12">
        <v>1</v>
      </c>
      <c r="D11" s="12">
        <v>2</v>
      </c>
      <c r="E11" s="12">
        <v>3</v>
      </c>
    </row>
    <row r="12" spans="1:5">
      <c r="A12" s="11" t="s">
        <v>7</v>
      </c>
      <c r="B12" s="11" t="s">
        <v>8</v>
      </c>
      <c r="C12" s="12">
        <v>2</v>
      </c>
      <c r="D12" s="12">
        <v>5</v>
      </c>
      <c r="E12" s="12">
        <v>7</v>
      </c>
    </row>
    <row r="13" spans="1:5">
      <c r="A13" s="20" t="s">
        <v>9</v>
      </c>
      <c r="B13" s="13"/>
      <c r="C13" s="12">
        <v>40</v>
      </c>
      <c r="D13" s="12">
        <v>42</v>
      </c>
      <c r="E13" s="12">
        <v>82</v>
      </c>
    </row>
    <row r="14" spans="1:5">
      <c r="A14" s="11" t="s">
        <v>10</v>
      </c>
      <c r="B14" s="11">
        <v>36531</v>
      </c>
      <c r="C14" s="12">
        <v>2</v>
      </c>
      <c r="D14" s="12">
        <v>7</v>
      </c>
      <c r="E14" s="12">
        <v>9</v>
      </c>
    </row>
    <row r="15" spans="1:5">
      <c r="A15" s="11" t="s">
        <v>10</v>
      </c>
      <c r="B15" s="11">
        <v>36532</v>
      </c>
      <c r="C15" s="12">
        <v>8</v>
      </c>
      <c r="D15" s="12">
        <v>23</v>
      </c>
      <c r="E15" s="12">
        <v>31</v>
      </c>
    </row>
    <row r="16" spans="1:5">
      <c r="A16" s="11" t="s">
        <v>10</v>
      </c>
      <c r="B16" s="11">
        <v>36543</v>
      </c>
      <c r="C16" s="12" t="s">
        <v>111</v>
      </c>
      <c r="D16" s="12">
        <v>27</v>
      </c>
      <c r="E16" s="12">
        <v>27</v>
      </c>
    </row>
    <row r="17" spans="1:5">
      <c r="A17" s="11" t="s">
        <v>10</v>
      </c>
      <c r="B17" s="11" t="s">
        <v>8</v>
      </c>
      <c r="C17" s="12">
        <v>1</v>
      </c>
      <c r="D17" s="12">
        <v>1</v>
      </c>
      <c r="E17" s="12">
        <v>2</v>
      </c>
    </row>
    <row r="18" spans="1:5">
      <c r="A18" s="20" t="s">
        <v>11</v>
      </c>
      <c r="B18" s="13"/>
      <c r="C18" s="12">
        <v>11</v>
      </c>
      <c r="D18" s="12">
        <v>58</v>
      </c>
      <c r="E18" s="12">
        <v>69</v>
      </c>
    </row>
    <row r="19" spans="1:5">
      <c r="A19" s="11" t="s">
        <v>12</v>
      </c>
      <c r="B19" s="11">
        <v>34135</v>
      </c>
      <c r="C19" s="12">
        <v>3</v>
      </c>
      <c r="D19" s="12">
        <v>4</v>
      </c>
      <c r="E19" s="12">
        <v>7</v>
      </c>
    </row>
    <row r="20" spans="1:5">
      <c r="A20" s="11" t="s">
        <v>12</v>
      </c>
      <c r="B20" s="11" t="s">
        <v>8</v>
      </c>
      <c r="C20" s="12">
        <v>6</v>
      </c>
      <c r="D20" s="12">
        <v>5</v>
      </c>
      <c r="E20" s="12">
        <v>11</v>
      </c>
    </row>
    <row r="21" spans="1:5">
      <c r="A21" s="20" t="s">
        <v>13</v>
      </c>
      <c r="B21" s="13"/>
      <c r="C21" s="12">
        <v>9</v>
      </c>
      <c r="D21" s="12">
        <v>9</v>
      </c>
      <c r="E21" s="12">
        <v>18</v>
      </c>
    </row>
    <row r="22" spans="1:5">
      <c r="A22" s="11" t="s">
        <v>14</v>
      </c>
      <c r="B22" s="11">
        <v>28531</v>
      </c>
      <c r="C22" s="12">
        <v>4</v>
      </c>
      <c r="D22" s="12">
        <v>2</v>
      </c>
      <c r="E22" s="12">
        <v>6</v>
      </c>
    </row>
    <row r="23" spans="1:5">
      <c r="A23" s="11" t="s">
        <v>14</v>
      </c>
      <c r="B23" s="11" t="s">
        <v>8</v>
      </c>
      <c r="C23" s="12">
        <v>7</v>
      </c>
      <c r="D23" s="12">
        <v>7</v>
      </c>
      <c r="E23" s="12">
        <v>14</v>
      </c>
    </row>
    <row r="24" spans="1:5">
      <c r="A24" s="20" t="s">
        <v>15</v>
      </c>
      <c r="B24" s="13"/>
      <c r="C24" s="12">
        <v>11</v>
      </c>
      <c r="D24" s="12">
        <v>9</v>
      </c>
      <c r="E24" s="12">
        <v>20</v>
      </c>
    </row>
    <row r="25" spans="1:5">
      <c r="A25" s="11" t="s">
        <v>16</v>
      </c>
      <c r="B25" s="11">
        <v>36232</v>
      </c>
      <c r="C25" s="12">
        <v>11</v>
      </c>
      <c r="D25" s="12">
        <v>9</v>
      </c>
      <c r="E25" s="12">
        <v>20</v>
      </c>
    </row>
    <row r="26" spans="1:5">
      <c r="A26" s="11" t="s">
        <v>16</v>
      </c>
      <c r="B26" s="11">
        <v>36240</v>
      </c>
      <c r="C26" s="12">
        <v>6</v>
      </c>
      <c r="D26" s="12">
        <v>4</v>
      </c>
      <c r="E26" s="12">
        <v>10</v>
      </c>
    </row>
    <row r="27" spans="1:5">
      <c r="A27" s="11" t="s">
        <v>16</v>
      </c>
      <c r="B27" s="11">
        <v>36254</v>
      </c>
      <c r="C27" s="12">
        <v>3</v>
      </c>
      <c r="D27" s="12">
        <v>10</v>
      </c>
      <c r="E27" s="12">
        <v>13</v>
      </c>
    </row>
    <row r="28" spans="1:5">
      <c r="A28" s="11" t="s">
        <v>16</v>
      </c>
      <c r="B28" s="11">
        <v>36256</v>
      </c>
      <c r="C28" s="12">
        <v>3</v>
      </c>
      <c r="D28" s="12">
        <v>9</v>
      </c>
      <c r="E28" s="12">
        <v>12</v>
      </c>
    </row>
    <row r="29" spans="1:5">
      <c r="A29" s="11" t="s">
        <v>16</v>
      </c>
      <c r="B29" s="11" t="s">
        <v>8</v>
      </c>
      <c r="C29" s="12">
        <v>2</v>
      </c>
      <c r="D29" s="12">
        <v>1</v>
      </c>
      <c r="E29" s="12">
        <v>3</v>
      </c>
    </row>
    <row r="30" spans="1:5">
      <c r="A30" s="20" t="s">
        <v>17</v>
      </c>
      <c r="B30" s="13"/>
      <c r="C30" s="12">
        <v>25</v>
      </c>
      <c r="D30" s="12">
        <v>33</v>
      </c>
      <c r="E30" s="12">
        <v>58</v>
      </c>
    </row>
    <row r="31" spans="1:5">
      <c r="A31" s="11" t="s">
        <v>18</v>
      </c>
      <c r="B31" s="11">
        <v>36431</v>
      </c>
      <c r="C31" s="12">
        <v>4</v>
      </c>
      <c r="D31" s="12">
        <v>3</v>
      </c>
      <c r="E31" s="12">
        <v>7</v>
      </c>
    </row>
    <row r="32" spans="1:5">
      <c r="A32" s="11" t="s">
        <v>18</v>
      </c>
      <c r="B32" s="11">
        <v>36443</v>
      </c>
      <c r="C32" s="12">
        <v>4</v>
      </c>
      <c r="D32" s="12">
        <v>1</v>
      </c>
      <c r="E32" s="12">
        <v>5</v>
      </c>
    </row>
    <row r="33" spans="1:5">
      <c r="A33" s="11" t="s">
        <v>18</v>
      </c>
      <c r="B33" s="11" t="s">
        <v>8</v>
      </c>
      <c r="C33" s="12">
        <v>3</v>
      </c>
      <c r="D33" s="12">
        <v>3</v>
      </c>
      <c r="E33" s="12">
        <v>6</v>
      </c>
    </row>
    <row r="34" spans="1:5">
      <c r="A34" s="11" t="s">
        <v>19</v>
      </c>
      <c r="B34" s="11"/>
      <c r="C34" s="12">
        <v>11</v>
      </c>
      <c r="D34" s="12">
        <v>7</v>
      </c>
      <c r="E34" s="12">
        <v>18</v>
      </c>
    </row>
    <row r="35" spans="1:5">
      <c r="A35" s="20" t="s">
        <v>20</v>
      </c>
      <c r="B35" s="13">
        <v>35220</v>
      </c>
      <c r="C35" s="12">
        <v>4</v>
      </c>
      <c r="D35" s="12">
        <v>2</v>
      </c>
      <c r="E35" s="12">
        <v>6</v>
      </c>
    </row>
    <row r="36" spans="1:5">
      <c r="A36" s="11" t="s">
        <v>20</v>
      </c>
      <c r="B36" s="11">
        <v>35237</v>
      </c>
      <c r="C36" s="12">
        <v>3</v>
      </c>
      <c r="D36" s="12">
        <v>7</v>
      </c>
      <c r="E36" s="12">
        <v>10</v>
      </c>
    </row>
    <row r="37" spans="1:5">
      <c r="A37" s="11" t="s">
        <v>20</v>
      </c>
      <c r="B37" s="11">
        <v>35238</v>
      </c>
      <c r="C37" s="12">
        <v>14</v>
      </c>
      <c r="D37" s="12">
        <v>8</v>
      </c>
      <c r="E37" s="12">
        <v>22</v>
      </c>
    </row>
    <row r="38" spans="1:5">
      <c r="A38" s="11" t="s">
        <v>20</v>
      </c>
      <c r="B38" s="11">
        <v>35241</v>
      </c>
      <c r="C38" s="12">
        <v>3</v>
      </c>
      <c r="D38" s="12">
        <v>4</v>
      </c>
      <c r="E38" s="12">
        <v>7</v>
      </c>
    </row>
    <row r="39" spans="1:5">
      <c r="A39" s="11" t="s">
        <v>20</v>
      </c>
      <c r="B39" s="11">
        <v>35244</v>
      </c>
      <c r="C39" s="12">
        <v>19</v>
      </c>
      <c r="D39" s="12">
        <v>12</v>
      </c>
      <c r="E39" s="12">
        <v>31</v>
      </c>
    </row>
    <row r="40" spans="1:5">
      <c r="A40" s="11" t="s">
        <v>20</v>
      </c>
      <c r="B40" s="11">
        <v>35248</v>
      </c>
      <c r="C40" s="12">
        <v>1</v>
      </c>
      <c r="D40" s="12">
        <v>4</v>
      </c>
      <c r="E40" s="12">
        <v>5</v>
      </c>
    </row>
    <row r="41" spans="1:5">
      <c r="A41" s="11" t="s">
        <v>20</v>
      </c>
      <c r="B41" s="11">
        <v>35254</v>
      </c>
      <c r="C41" s="12">
        <v>4</v>
      </c>
      <c r="D41" s="12">
        <v>1</v>
      </c>
      <c r="E41" s="12">
        <v>5</v>
      </c>
    </row>
    <row r="42" spans="1:5">
      <c r="A42" s="11" t="s">
        <v>20</v>
      </c>
      <c r="B42" s="11">
        <v>36341</v>
      </c>
      <c r="C42" s="12">
        <v>4</v>
      </c>
      <c r="D42" s="12">
        <v>1</v>
      </c>
      <c r="E42" s="12">
        <v>5</v>
      </c>
    </row>
    <row r="43" spans="1:5">
      <c r="A43" s="11" t="s">
        <v>20</v>
      </c>
      <c r="B43" s="11">
        <v>36344</v>
      </c>
      <c r="C43" s="12">
        <v>2</v>
      </c>
      <c r="D43" s="12">
        <v>2</v>
      </c>
      <c r="E43" s="12">
        <v>4</v>
      </c>
    </row>
    <row r="44" spans="1:5">
      <c r="A44" s="20" t="s">
        <v>20</v>
      </c>
      <c r="B44" s="13" t="s">
        <v>8</v>
      </c>
      <c r="C44" s="12">
        <v>31</v>
      </c>
      <c r="D44" s="12">
        <v>24</v>
      </c>
      <c r="E44" s="12">
        <v>55</v>
      </c>
    </row>
    <row r="45" spans="1:5">
      <c r="A45" s="11" t="s">
        <v>21</v>
      </c>
      <c r="B45" s="11"/>
      <c r="C45" s="12">
        <v>85</v>
      </c>
      <c r="D45" s="12">
        <v>65</v>
      </c>
      <c r="E45" s="12">
        <v>150</v>
      </c>
    </row>
    <row r="46" spans="1:5">
      <c r="A46" s="11" t="s">
        <v>22</v>
      </c>
      <c r="B46" s="11">
        <v>34374</v>
      </c>
      <c r="C46" s="12">
        <v>3</v>
      </c>
      <c r="D46" s="12">
        <v>1</v>
      </c>
      <c r="E46" s="12">
        <v>4</v>
      </c>
    </row>
    <row r="47" spans="1:5">
      <c r="A47" s="11" t="s">
        <v>22</v>
      </c>
      <c r="B47" s="11" t="s">
        <v>8</v>
      </c>
      <c r="C47" s="12">
        <v>6</v>
      </c>
      <c r="D47" s="12">
        <v>12</v>
      </c>
      <c r="E47" s="12">
        <v>18</v>
      </c>
    </row>
    <row r="48" spans="1:5" ht="15.75">
      <c r="A48" s="18" t="s">
        <v>23</v>
      </c>
      <c r="B48" s="95"/>
      <c r="C48" s="96">
        <v>9</v>
      </c>
      <c r="D48" s="96">
        <v>13</v>
      </c>
      <c r="E48" s="96">
        <v>22</v>
      </c>
    </row>
    <row r="49" spans="1:5">
      <c r="A49" s="21" t="s">
        <v>112</v>
      </c>
      <c r="C49" s="21">
        <v>201</v>
      </c>
      <c r="D49" s="21">
        <v>236</v>
      </c>
      <c r="E49" s="21">
        <v>437</v>
      </c>
    </row>
    <row r="50" spans="1:5">
      <c r="E50"/>
    </row>
    <row r="51" spans="1:5">
      <c r="E51"/>
    </row>
    <row r="52" spans="1:5">
      <c r="E52"/>
    </row>
    <row r="53" spans="1:5">
      <c r="E53"/>
    </row>
    <row r="54" spans="1:5">
      <c r="E54"/>
    </row>
    <row r="55" spans="1:5">
      <c r="E55"/>
    </row>
    <row r="56" spans="1:5">
      <c r="E56"/>
    </row>
    <row r="57" spans="1:5">
      <c r="E57"/>
    </row>
    <row r="58" spans="1:5">
      <c r="E58"/>
    </row>
    <row r="59" spans="1:5">
      <c r="E59"/>
    </row>
    <row r="60" spans="1:5">
      <c r="E60"/>
    </row>
    <row r="61" spans="1:5">
      <c r="E61"/>
    </row>
    <row r="62" spans="1:5">
      <c r="E62"/>
    </row>
    <row r="63" spans="1:5">
      <c r="E63"/>
    </row>
    <row r="64" spans="1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12" workbookViewId="0">
      <selection activeCell="D48" sqref="D48"/>
    </sheetView>
  </sheetViews>
  <sheetFormatPr defaultRowHeight="15"/>
  <cols>
    <col min="1" max="1" width="20.85546875" customWidth="1"/>
    <col min="2" max="2" width="15.42578125" customWidth="1"/>
    <col min="3" max="3" width="11.85546875" customWidth="1"/>
    <col min="4" max="4" width="15.140625" customWidth="1"/>
    <col min="5" max="5" width="14.28515625" customWidth="1"/>
  </cols>
  <sheetData>
    <row r="1" spans="1:6" ht="18.75">
      <c r="A1" s="19" t="s">
        <v>51</v>
      </c>
      <c r="B1" s="19"/>
      <c r="C1" s="19"/>
      <c r="D1" s="2"/>
      <c r="E1" s="2"/>
      <c r="F1" s="2"/>
    </row>
    <row r="2" spans="1:6" ht="15.75">
      <c r="A2" s="102" t="s">
        <v>0</v>
      </c>
      <c r="B2" s="103"/>
      <c r="C2" s="103"/>
      <c r="D2" s="103"/>
      <c r="E2" s="103"/>
      <c r="F2" s="103"/>
    </row>
    <row r="3" spans="1:6" ht="15.75">
      <c r="A3" s="104" t="s">
        <v>1</v>
      </c>
      <c r="B3" s="103"/>
      <c r="C3" s="103"/>
      <c r="D3" s="103"/>
      <c r="E3" s="103"/>
      <c r="F3" s="103"/>
    </row>
    <row r="5" spans="1:6">
      <c r="A5" s="105"/>
      <c r="B5" s="105"/>
      <c r="C5" s="105" t="s">
        <v>2</v>
      </c>
      <c r="D5" s="105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3</v>
      </c>
      <c r="D7" s="12">
        <v>6</v>
      </c>
      <c r="E7" s="12">
        <v>9</v>
      </c>
    </row>
    <row r="8" spans="1:6">
      <c r="A8" s="11" t="s">
        <v>7</v>
      </c>
      <c r="B8" s="11">
        <v>34231</v>
      </c>
      <c r="C8" s="12">
        <v>2</v>
      </c>
      <c r="D8" s="12">
        <v>3</v>
      </c>
      <c r="E8" s="12">
        <v>5</v>
      </c>
    </row>
    <row r="9" spans="1:6">
      <c r="A9" s="11" t="s">
        <v>7</v>
      </c>
      <c r="B9" s="11">
        <v>34236</v>
      </c>
      <c r="C9" s="12">
        <v>5</v>
      </c>
      <c r="D9" s="12">
        <v>3</v>
      </c>
      <c r="E9" s="12">
        <v>8</v>
      </c>
    </row>
    <row r="10" spans="1:6">
      <c r="A10" s="11" t="s">
        <v>7</v>
      </c>
      <c r="B10" s="11">
        <v>34250</v>
      </c>
      <c r="C10" s="12">
        <v>3</v>
      </c>
      <c r="D10" s="12">
        <v>2</v>
      </c>
      <c r="E10" s="12">
        <v>5</v>
      </c>
    </row>
    <row r="11" spans="1:6">
      <c r="A11" s="11" t="s">
        <v>7</v>
      </c>
      <c r="B11" s="11" t="s">
        <v>8</v>
      </c>
      <c r="C11" s="12" t="s">
        <v>111</v>
      </c>
      <c r="D11" s="12">
        <v>3</v>
      </c>
      <c r="E11" s="12">
        <v>3</v>
      </c>
    </row>
    <row r="12" spans="1:6">
      <c r="A12" s="11" t="s">
        <v>9</v>
      </c>
      <c r="B12" s="13"/>
      <c r="C12" s="12">
        <v>13</v>
      </c>
      <c r="D12" s="12">
        <v>17</v>
      </c>
      <c r="E12" s="12">
        <v>30</v>
      </c>
    </row>
    <row r="13" spans="1:6">
      <c r="A13" s="11" t="s">
        <v>10</v>
      </c>
      <c r="B13" s="11">
        <v>36531</v>
      </c>
      <c r="C13" s="12" t="s">
        <v>111</v>
      </c>
      <c r="D13" s="12">
        <v>1</v>
      </c>
      <c r="E13" s="12">
        <v>1</v>
      </c>
    </row>
    <row r="14" spans="1:6">
      <c r="A14" s="11" t="s">
        <v>10</v>
      </c>
      <c r="B14" s="11">
        <v>36532</v>
      </c>
      <c r="C14" s="12">
        <v>4</v>
      </c>
      <c r="D14" s="12">
        <v>4</v>
      </c>
      <c r="E14" s="12">
        <v>8</v>
      </c>
    </row>
    <row r="15" spans="1:6">
      <c r="A15" s="11" t="s">
        <v>10</v>
      </c>
      <c r="B15" s="11">
        <v>36543</v>
      </c>
      <c r="C15" s="12" t="s">
        <v>111</v>
      </c>
      <c r="D15" s="12">
        <v>12</v>
      </c>
      <c r="E15" s="12">
        <v>12</v>
      </c>
    </row>
    <row r="16" spans="1:6">
      <c r="A16" s="11" t="s">
        <v>11</v>
      </c>
      <c r="B16" s="13"/>
      <c r="C16" s="12">
        <v>4</v>
      </c>
      <c r="D16" s="12">
        <v>17</v>
      </c>
      <c r="E16" s="12">
        <v>21</v>
      </c>
    </row>
    <row r="17" spans="1:5">
      <c r="A17" s="11" t="s">
        <v>12</v>
      </c>
      <c r="B17" s="11">
        <v>34135</v>
      </c>
      <c r="C17" s="12">
        <v>3</v>
      </c>
      <c r="D17" s="12">
        <v>2</v>
      </c>
      <c r="E17" s="12">
        <v>5</v>
      </c>
    </row>
    <row r="18" spans="1:5">
      <c r="A18" s="11" t="s">
        <v>12</v>
      </c>
      <c r="B18" s="11" t="s">
        <v>8</v>
      </c>
      <c r="C18" s="12">
        <v>5</v>
      </c>
      <c r="D18" s="12">
        <v>2</v>
      </c>
      <c r="E18" s="12">
        <v>7</v>
      </c>
    </row>
    <row r="19" spans="1:5">
      <c r="A19" s="11" t="s">
        <v>13</v>
      </c>
      <c r="B19" s="13"/>
      <c r="C19" s="12">
        <v>8</v>
      </c>
      <c r="D19" s="12">
        <v>4</v>
      </c>
      <c r="E19" s="12">
        <v>12</v>
      </c>
    </row>
    <row r="20" spans="1:5">
      <c r="A20" s="11" t="s">
        <v>14</v>
      </c>
      <c r="B20" s="11">
        <v>28531</v>
      </c>
      <c r="C20" s="12">
        <v>4</v>
      </c>
      <c r="D20" s="12">
        <v>1</v>
      </c>
      <c r="E20" s="12">
        <v>5</v>
      </c>
    </row>
    <row r="21" spans="1:5">
      <c r="A21" s="11" t="s">
        <v>14</v>
      </c>
      <c r="B21" s="11" t="s">
        <v>8</v>
      </c>
      <c r="C21" s="12">
        <v>4</v>
      </c>
      <c r="D21" s="12">
        <v>4</v>
      </c>
      <c r="E21" s="12">
        <v>8</v>
      </c>
    </row>
    <row r="22" spans="1:5">
      <c r="A22" s="11" t="s">
        <v>15</v>
      </c>
      <c r="B22" s="13"/>
      <c r="C22" s="12">
        <v>8</v>
      </c>
      <c r="D22" s="12">
        <v>5</v>
      </c>
      <c r="E22" s="12">
        <v>13</v>
      </c>
    </row>
    <row r="23" spans="1:5">
      <c r="A23" s="11" t="s">
        <v>16</v>
      </c>
      <c r="B23" s="11">
        <v>36232</v>
      </c>
      <c r="C23" s="12">
        <v>3</v>
      </c>
      <c r="D23" s="12">
        <v>2</v>
      </c>
      <c r="E23" s="12">
        <v>5</v>
      </c>
    </row>
    <row r="24" spans="1:5">
      <c r="A24" s="11" t="s">
        <v>16</v>
      </c>
      <c r="B24" s="11">
        <v>36240</v>
      </c>
      <c r="C24" s="12">
        <v>2</v>
      </c>
      <c r="D24" s="12">
        <v>1</v>
      </c>
      <c r="E24" s="12">
        <v>3</v>
      </c>
    </row>
    <row r="25" spans="1:5">
      <c r="A25" s="11" t="s">
        <v>16</v>
      </c>
      <c r="B25" s="11">
        <v>36254</v>
      </c>
      <c r="C25" s="12">
        <v>1</v>
      </c>
      <c r="D25" s="12">
        <v>3</v>
      </c>
      <c r="E25" s="12">
        <v>4</v>
      </c>
    </row>
    <row r="26" spans="1:5">
      <c r="A26" s="11" t="s">
        <v>16</v>
      </c>
      <c r="B26" s="11">
        <v>36256</v>
      </c>
      <c r="C26" s="12">
        <v>2</v>
      </c>
      <c r="D26" s="12">
        <v>4</v>
      </c>
      <c r="E26" s="12">
        <v>6</v>
      </c>
    </row>
    <row r="27" spans="1:5">
      <c r="A27" s="11" t="s">
        <v>16</v>
      </c>
      <c r="B27" s="11" t="s">
        <v>8</v>
      </c>
      <c r="C27" s="12">
        <v>2</v>
      </c>
      <c r="D27" s="12">
        <v>1</v>
      </c>
      <c r="E27" s="12">
        <v>3</v>
      </c>
    </row>
    <row r="28" spans="1:5">
      <c r="A28" s="11" t="s">
        <v>17</v>
      </c>
      <c r="B28" s="13"/>
      <c r="C28" s="12">
        <v>10</v>
      </c>
      <c r="D28" s="12">
        <v>11</v>
      </c>
      <c r="E28" s="12">
        <v>21</v>
      </c>
    </row>
    <row r="29" spans="1:5">
      <c r="A29" s="11" t="s">
        <v>18</v>
      </c>
      <c r="B29" s="11">
        <v>36443</v>
      </c>
      <c r="C29" s="12">
        <v>1</v>
      </c>
      <c r="D29" s="12" t="s">
        <v>111</v>
      </c>
      <c r="E29" s="12">
        <v>1</v>
      </c>
    </row>
    <row r="30" spans="1:5">
      <c r="A30" s="11" t="s">
        <v>18</v>
      </c>
      <c r="B30" s="11" t="s">
        <v>8</v>
      </c>
      <c r="C30" s="12">
        <v>2</v>
      </c>
      <c r="D30" s="12">
        <v>2</v>
      </c>
      <c r="E30" s="12">
        <v>4</v>
      </c>
    </row>
    <row r="31" spans="1:5">
      <c r="A31" s="11" t="s">
        <v>19</v>
      </c>
      <c r="B31" s="13"/>
      <c r="C31" s="12">
        <v>3</v>
      </c>
      <c r="D31" s="12">
        <v>2</v>
      </c>
      <c r="E31" s="12">
        <v>5</v>
      </c>
    </row>
    <row r="32" spans="1:5">
      <c r="A32" s="11" t="s">
        <v>20</v>
      </c>
      <c r="B32" s="11">
        <v>35220</v>
      </c>
      <c r="C32" s="12">
        <v>3</v>
      </c>
      <c r="D32" s="12">
        <v>1</v>
      </c>
      <c r="E32" s="12">
        <v>4</v>
      </c>
    </row>
    <row r="33" spans="1:5">
      <c r="A33" s="11" t="s">
        <v>20</v>
      </c>
      <c r="B33" s="11">
        <v>35237</v>
      </c>
      <c r="C33" s="12">
        <v>1</v>
      </c>
      <c r="D33" s="12">
        <v>1</v>
      </c>
      <c r="E33" s="12">
        <v>2</v>
      </c>
    </row>
    <row r="34" spans="1:5">
      <c r="A34" s="11" t="s">
        <v>20</v>
      </c>
      <c r="B34" s="11">
        <v>35238</v>
      </c>
      <c r="C34" s="12">
        <v>5</v>
      </c>
      <c r="D34" s="12">
        <v>1</v>
      </c>
      <c r="E34" s="12">
        <v>6</v>
      </c>
    </row>
    <row r="35" spans="1:5">
      <c r="A35" s="11" t="s">
        <v>20</v>
      </c>
      <c r="B35" s="11">
        <v>35241</v>
      </c>
      <c r="C35" s="12">
        <v>3</v>
      </c>
      <c r="D35" s="12">
        <v>2</v>
      </c>
      <c r="E35" s="12">
        <v>5</v>
      </c>
    </row>
    <row r="36" spans="1:5">
      <c r="A36" s="11" t="s">
        <v>20</v>
      </c>
      <c r="B36" s="11">
        <v>35244</v>
      </c>
      <c r="C36" s="12">
        <v>5</v>
      </c>
      <c r="D36" s="12">
        <v>2</v>
      </c>
      <c r="E36" s="12">
        <v>7</v>
      </c>
    </row>
    <row r="37" spans="1:5">
      <c r="A37" s="11" t="s">
        <v>20</v>
      </c>
      <c r="B37" s="11">
        <v>35248</v>
      </c>
      <c r="C37" s="12">
        <v>1</v>
      </c>
      <c r="D37" s="12">
        <v>1</v>
      </c>
      <c r="E37" s="12">
        <v>2</v>
      </c>
    </row>
    <row r="38" spans="1:5">
      <c r="A38" s="11" t="s">
        <v>20</v>
      </c>
      <c r="B38" s="11">
        <v>35254</v>
      </c>
      <c r="C38" s="12">
        <v>1</v>
      </c>
      <c r="D38" s="12" t="s">
        <v>111</v>
      </c>
      <c r="E38" s="12">
        <v>1</v>
      </c>
    </row>
    <row r="39" spans="1:5">
      <c r="A39" s="11" t="s">
        <v>20</v>
      </c>
      <c r="B39" s="11">
        <v>36341</v>
      </c>
      <c r="C39" s="12">
        <v>4</v>
      </c>
      <c r="D39" s="12">
        <v>1</v>
      </c>
      <c r="E39" s="12">
        <v>5</v>
      </c>
    </row>
    <row r="40" spans="1:5">
      <c r="A40" s="11" t="s">
        <v>20</v>
      </c>
      <c r="B40" s="11">
        <v>36344</v>
      </c>
      <c r="C40" s="12">
        <v>1</v>
      </c>
      <c r="D40" s="12">
        <v>2</v>
      </c>
      <c r="E40" s="12">
        <v>3</v>
      </c>
    </row>
    <row r="41" spans="1:5">
      <c r="A41" s="11" t="s">
        <v>20</v>
      </c>
      <c r="B41" s="11" t="s">
        <v>8</v>
      </c>
      <c r="C41" s="12">
        <v>11</v>
      </c>
      <c r="D41" s="12">
        <v>9</v>
      </c>
      <c r="E41" s="12">
        <v>20</v>
      </c>
    </row>
    <row r="42" spans="1:5">
      <c r="A42" s="11" t="s">
        <v>21</v>
      </c>
      <c r="B42" s="13"/>
      <c r="C42" s="12">
        <v>35</v>
      </c>
      <c r="D42" s="12">
        <v>20</v>
      </c>
      <c r="E42" s="12">
        <v>55</v>
      </c>
    </row>
    <row r="43" spans="1:5">
      <c r="A43" s="11" t="s">
        <v>22</v>
      </c>
      <c r="B43" s="11">
        <v>34374</v>
      </c>
      <c r="C43" s="12">
        <v>1</v>
      </c>
      <c r="D43" s="12" t="s">
        <v>111</v>
      </c>
      <c r="E43" s="12">
        <v>1</v>
      </c>
    </row>
    <row r="44" spans="1:5">
      <c r="A44" s="11" t="s">
        <v>22</v>
      </c>
      <c r="B44" s="11" t="s">
        <v>8</v>
      </c>
      <c r="C44" s="12">
        <v>5</v>
      </c>
      <c r="D44" s="12">
        <v>4</v>
      </c>
      <c r="E44" s="12">
        <v>9</v>
      </c>
    </row>
    <row r="45" spans="1:5" s="21" customFormat="1">
      <c r="A45" s="11" t="s">
        <v>23</v>
      </c>
      <c r="B45" s="13"/>
      <c r="C45" s="12">
        <v>6</v>
      </c>
      <c r="D45" s="12">
        <v>4</v>
      </c>
      <c r="E45" s="12">
        <v>10</v>
      </c>
    </row>
    <row r="46" spans="1:5" s="21" customFormat="1">
      <c r="A46" s="20" t="s">
        <v>113</v>
      </c>
      <c r="B46" s="95"/>
      <c r="C46" s="96">
        <v>87</v>
      </c>
      <c r="D46" s="96">
        <v>80</v>
      </c>
      <c r="E46" s="96">
        <v>167</v>
      </c>
    </row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8"/>
  <sheetViews>
    <sheetView topLeftCell="A22" workbookViewId="0">
      <selection activeCell="J51" sqref="J51"/>
    </sheetView>
  </sheetViews>
  <sheetFormatPr defaultRowHeight="15"/>
  <cols>
    <col min="1" max="1" width="21" customWidth="1"/>
    <col min="2" max="2" width="14.28515625" customWidth="1"/>
    <col min="6" max="6" width="10" customWidth="1"/>
    <col min="7" max="7" width="12" customWidth="1"/>
  </cols>
  <sheetData>
    <row r="1" spans="1:29" ht="18.75">
      <c r="A1" s="19" t="s">
        <v>47</v>
      </c>
      <c r="B1" s="30"/>
      <c r="C1" s="30"/>
      <c r="D1" s="30"/>
      <c r="E1" s="30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105"/>
      <c r="B4" s="105"/>
      <c r="C4" s="105" t="s">
        <v>25</v>
      </c>
      <c r="D4" s="105"/>
      <c r="E4" s="105"/>
      <c r="F4" s="105"/>
      <c r="G4" s="14"/>
    </row>
    <row r="5" spans="1:29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6</v>
      </c>
    </row>
    <row r="6" spans="1:29">
      <c r="A6" s="11" t="s">
        <v>7</v>
      </c>
      <c r="B6" s="11">
        <v>34230</v>
      </c>
      <c r="C6" s="12">
        <v>8</v>
      </c>
      <c r="D6" s="12">
        <v>6</v>
      </c>
      <c r="E6" s="12" t="s">
        <v>111</v>
      </c>
      <c r="F6" s="12">
        <v>1</v>
      </c>
      <c r="G6" s="12">
        <v>15</v>
      </c>
    </row>
    <row r="7" spans="1:29">
      <c r="A7" s="11" t="s">
        <v>7</v>
      </c>
      <c r="B7" s="11">
        <v>34231</v>
      </c>
      <c r="C7" s="12">
        <v>21</v>
      </c>
      <c r="D7" s="12">
        <v>7</v>
      </c>
      <c r="E7" s="12" t="s">
        <v>111</v>
      </c>
      <c r="F7" s="12">
        <v>1</v>
      </c>
      <c r="G7" s="12">
        <v>29</v>
      </c>
    </row>
    <row r="8" spans="1:29">
      <c r="A8" s="11" t="s">
        <v>7</v>
      </c>
      <c r="B8" s="11">
        <v>34236</v>
      </c>
      <c r="C8" s="12">
        <v>14</v>
      </c>
      <c r="D8" s="12">
        <v>5</v>
      </c>
      <c r="E8" s="12" t="s">
        <v>111</v>
      </c>
      <c r="F8" s="12">
        <v>1</v>
      </c>
      <c r="G8" s="12">
        <v>20</v>
      </c>
    </row>
    <row r="9" spans="1:29">
      <c r="A9" s="11" t="s">
        <v>7</v>
      </c>
      <c r="B9" s="11">
        <v>34250</v>
      </c>
      <c r="C9" s="12">
        <v>7</v>
      </c>
      <c r="D9" s="12">
        <v>1</v>
      </c>
      <c r="E9" s="12" t="s">
        <v>111</v>
      </c>
      <c r="F9" s="12" t="s">
        <v>111</v>
      </c>
      <c r="G9" s="12">
        <v>8</v>
      </c>
    </row>
    <row r="10" spans="1:29">
      <c r="A10" s="11" t="s">
        <v>7</v>
      </c>
      <c r="B10" s="11">
        <v>34251</v>
      </c>
      <c r="C10" s="12">
        <v>2</v>
      </c>
      <c r="D10" s="12">
        <v>1</v>
      </c>
      <c r="E10" s="12" t="s">
        <v>111</v>
      </c>
      <c r="F10" s="12" t="s">
        <v>111</v>
      </c>
      <c r="G10" s="12">
        <v>3</v>
      </c>
    </row>
    <row r="11" spans="1:29">
      <c r="A11" s="11" t="s">
        <v>7</v>
      </c>
      <c r="B11" s="11" t="s">
        <v>8</v>
      </c>
      <c r="C11" s="12" t="s">
        <v>111</v>
      </c>
      <c r="D11" s="12">
        <v>7</v>
      </c>
      <c r="E11" s="12" t="s">
        <v>111</v>
      </c>
      <c r="F11" s="12" t="s">
        <v>111</v>
      </c>
      <c r="G11" s="12">
        <v>7</v>
      </c>
      <c r="AB11" s="3"/>
      <c r="AC11" s="3"/>
    </row>
    <row r="12" spans="1:29">
      <c r="A12" s="11" t="s">
        <v>9</v>
      </c>
      <c r="B12" s="13"/>
      <c r="C12" s="12">
        <v>52</v>
      </c>
      <c r="D12" s="12">
        <v>27</v>
      </c>
      <c r="E12" s="12" t="s">
        <v>111</v>
      </c>
      <c r="F12" s="12">
        <v>3</v>
      </c>
      <c r="G12" s="12">
        <v>82</v>
      </c>
      <c r="AB12" s="3"/>
      <c r="AC12" s="3"/>
    </row>
    <row r="13" spans="1:29" ht="18.75">
      <c r="A13" s="11" t="s">
        <v>10</v>
      </c>
      <c r="B13" s="11">
        <v>36531</v>
      </c>
      <c r="C13" s="12">
        <v>1</v>
      </c>
      <c r="D13" s="12">
        <v>7</v>
      </c>
      <c r="E13" s="12" t="s">
        <v>111</v>
      </c>
      <c r="F13" s="12">
        <v>1</v>
      </c>
      <c r="G13" s="12">
        <v>9</v>
      </c>
      <c r="AB13" s="6"/>
      <c r="AC13" s="6"/>
    </row>
    <row r="14" spans="1:29">
      <c r="A14" s="11" t="s">
        <v>10</v>
      </c>
      <c r="B14" s="11">
        <v>36532</v>
      </c>
      <c r="C14" s="12">
        <v>26</v>
      </c>
      <c r="D14" s="12">
        <v>4</v>
      </c>
      <c r="E14" s="12" t="s">
        <v>111</v>
      </c>
      <c r="F14" s="12">
        <v>1</v>
      </c>
      <c r="G14" s="12">
        <v>31</v>
      </c>
      <c r="AB14" s="7"/>
      <c r="AC14" s="7"/>
    </row>
    <row r="15" spans="1:29">
      <c r="A15" s="11" t="s">
        <v>10</v>
      </c>
      <c r="B15" s="11">
        <v>36543</v>
      </c>
      <c r="C15" s="12">
        <v>27</v>
      </c>
      <c r="D15" s="12" t="s">
        <v>111</v>
      </c>
      <c r="E15" s="12" t="s">
        <v>111</v>
      </c>
      <c r="F15" s="12" t="s">
        <v>111</v>
      </c>
      <c r="G15" s="12">
        <v>27</v>
      </c>
    </row>
    <row r="16" spans="1:29">
      <c r="A16" s="11" t="s">
        <v>10</v>
      </c>
      <c r="B16" s="11" t="s">
        <v>8</v>
      </c>
      <c r="C16" s="12" t="s">
        <v>111</v>
      </c>
      <c r="D16" s="12">
        <v>2</v>
      </c>
      <c r="E16" s="12" t="s">
        <v>111</v>
      </c>
      <c r="F16" s="12" t="s">
        <v>111</v>
      </c>
      <c r="G16" s="12">
        <v>2</v>
      </c>
    </row>
    <row r="17" spans="1:7">
      <c r="A17" s="11" t="s">
        <v>11</v>
      </c>
      <c r="B17" s="13"/>
      <c r="C17" s="12">
        <v>54</v>
      </c>
      <c r="D17" s="12">
        <v>13</v>
      </c>
      <c r="E17" s="12" t="s">
        <v>111</v>
      </c>
      <c r="F17" s="12">
        <v>2</v>
      </c>
      <c r="G17" s="12">
        <v>69</v>
      </c>
    </row>
    <row r="18" spans="1:7">
      <c r="A18" s="11" t="s">
        <v>12</v>
      </c>
      <c r="B18" s="11">
        <v>34135</v>
      </c>
      <c r="C18" s="12" t="s">
        <v>111</v>
      </c>
      <c r="D18" s="12">
        <v>3</v>
      </c>
      <c r="E18" s="12" t="s">
        <v>111</v>
      </c>
      <c r="F18" s="12">
        <v>4</v>
      </c>
      <c r="G18" s="12">
        <v>7</v>
      </c>
    </row>
    <row r="19" spans="1:7">
      <c r="A19" s="11" t="s">
        <v>12</v>
      </c>
      <c r="B19" s="11" t="s">
        <v>8</v>
      </c>
      <c r="C19" s="12" t="s">
        <v>111</v>
      </c>
      <c r="D19" s="12">
        <v>8</v>
      </c>
      <c r="E19" s="12" t="s">
        <v>111</v>
      </c>
      <c r="F19" s="12">
        <v>3</v>
      </c>
      <c r="G19" s="12">
        <v>11</v>
      </c>
    </row>
    <row r="20" spans="1:7">
      <c r="A20" s="11" t="s">
        <v>13</v>
      </c>
      <c r="B20" s="13"/>
      <c r="C20" s="12" t="s">
        <v>111</v>
      </c>
      <c r="D20" s="12">
        <v>11</v>
      </c>
      <c r="E20" s="12" t="s">
        <v>111</v>
      </c>
      <c r="F20" s="12">
        <v>7</v>
      </c>
      <c r="G20" s="12">
        <v>18</v>
      </c>
    </row>
    <row r="21" spans="1:7">
      <c r="A21" s="11" t="s">
        <v>14</v>
      </c>
      <c r="B21" s="11">
        <v>28531</v>
      </c>
      <c r="C21" s="12" t="s">
        <v>111</v>
      </c>
      <c r="D21" s="12">
        <v>6</v>
      </c>
      <c r="E21" s="12" t="s">
        <v>111</v>
      </c>
      <c r="F21" s="12" t="s">
        <v>111</v>
      </c>
      <c r="G21" s="12">
        <v>6</v>
      </c>
    </row>
    <row r="22" spans="1:7">
      <c r="A22" s="11" t="s">
        <v>14</v>
      </c>
      <c r="B22" s="11" t="s">
        <v>8</v>
      </c>
      <c r="C22" s="12" t="s">
        <v>111</v>
      </c>
      <c r="D22" s="12">
        <v>13</v>
      </c>
      <c r="E22" s="12" t="s">
        <v>111</v>
      </c>
      <c r="F22" s="12">
        <v>1</v>
      </c>
      <c r="G22" s="12">
        <v>14</v>
      </c>
    </row>
    <row r="23" spans="1:7">
      <c r="A23" s="11" t="s">
        <v>15</v>
      </c>
      <c r="B23" s="13"/>
      <c r="C23" s="12" t="s">
        <v>111</v>
      </c>
      <c r="D23" s="12">
        <v>19</v>
      </c>
      <c r="E23" s="12" t="s">
        <v>111</v>
      </c>
      <c r="F23" s="12">
        <v>1</v>
      </c>
      <c r="G23" s="12">
        <v>20</v>
      </c>
    </row>
    <row r="24" spans="1:7">
      <c r="A24" s="11" t="s">
        <v>16</v>
      </c>
      <c r="B24" s="11">
        <v>36232</v>
      </c>
      <c r="C24" s="12">
        <v>20</v>
      </c>
      <c r="D24" s="12" t="s">
        <v>111</v>
      </c>
      <c r="E24" s="12" t="s">
        <v>111</v>
      </c>
      <c r="F24" s="12" t="s">
        <v>111</v>
      </c>
      <c r="G24" s="12">
        <v>20</v>
      </c>
    </row>
    <row r="25" spans="1:7">
      <c r="A25" s="11" t="s">
        <v>16</v>
      </c>
      <c r="B25" s="11">
        <v>36240</v>
      </c>
      <c r="C25" s="12">
        <v>7</v>
      </c>
      <c r="D25" s="12">
        <v>1</v>
      </c>
      <c r="E25" s="12" t="s">
        <v>111</v>
      </c>
      <c r="F25" s="12">
        <v>2</v>
      </c>
      <c r="G25" s="12">
        <v>10</v>
      </c>
    </row>
    <row r="26" spans="1:7">
      <c r="A26" s="11" t="s">
        <v>16</v>
      </c>
      <c r="B26" s="11">
        <v>36254</v>
      </c>
      <c r="C26" s="12">
        <v>10</v>
      </c>
      <c r="D26" s="12">
        <v>3</v>
      </c>
      <c r="E26" s="12" t="s">
        <v>111</v>
      </c>
      <c r="F26" s="12" t="s">
        <v>111</v>
      </c>
      <c r="G26" s="12">
        <v>13</v>
      </c>
    </row>
    <row r="27" spans="1:7">
      <c r="A27" s="11" t="s">
        <v>16</v>
      </c>
      <c r="B27" s="11">
        <v>36256</v>
      </c>
      <c r="C27" s="12">
        <v>8</v>
      </c>
      <c r="D27" s="12">
        <v>2</v>
      </c>
      <c r="E27" s="12" t="s">
        <v>111</v>
      </c>
      <c r="F27" s="12">
        <v>2</v>
      </c>
      <c r="G27" s="12">
        <v>12</v>
      </c>
    </row>
    <row r="28" spans="1:7">
      <c r="A28" s="11" t="s">
        <v>16</v>
      </c>
      <c r="B28" s="11" t="s">
        <v>8</v>
      </c>
      <c r="C28" s="12" t="s">
        <v>111</v>
      </c>
      <c r="D28" s="12">
        <v>3</v>
      </c>
      <c r="E28" s="12" t="s">
        <v>111</v>
      </c>
      <c r="F28" s="12" t="s">
        <v>111</v>
      </c>
      <c r="G28" s="12">
        <v>3</v>
      </c>
    </row>
    <row r="29" spans="1:7">
      <c r="A29" s="11" t="s">
        <v>17</v>
      </c>
      <c r="B29" s="13"/>
      <c r="C29" s="12">
        <v>45</v>
      </c>
      <c r="D29" s="12">
        <v>9</v>
      </c>
      <c r="E29" s="12" t="s">
        <v>111</v>
      </c>
      <c r="F29" s="12">
        <v>4</v>
      </c>
      <c r="G29" s="12">
        <v>58</v>
      </c>
    </row>
    <row r="30" spans="1:7">
      <c r="A30" s="11" t="s">
        <v>18</v>
      </c>
      <c r="B30" s="11">
        <v>36431</v>
      </c>
      <c r="C30" s="12" t="s">
        <v>111</v>
      </c>
      <c r="D30" s="12">
        <v>7</v>
      </c>
      <c r="E30" s="12" t="s">
        <v>111</v>
      </c>
      <c r="F30" s="12" t="s">
        <v>111</v>
      </c>
      <c r="G30" s="12">
        <v>7</v>
      </c>
    </row>
    <row r="31" spans="1:7">
      <c r="A31" s="11" t="s">
        <v>18</v>
      </c>
      <c r="B31" s="11">
        <v>36443</v>
      </c>
      <c r="C31" s="12" t="s">
        <v>111</v>
      </c>
      <c r="D31" s="12">
        <v>4</v>
      </c>
      <c r="E31" s="12" t="s">
        <v>111</v>
      </c>
      <c r="F31" s="12">
        <v>1</v>
      </c>
      <c r="G31" s="12">
        <v>5</v>
      </c>
    </row>
    <row r="32" spans="1:7">
      <c r="A32" s="11" t="s">
        <v>18</v>
      </c>
      <c r="B32" s="11" t="s">
        <v>8</v>
      </c>
      <c r="C32" s="12">
        <v>2</v>
      </c>
      <c r="D32" s="12">
        <v>4</v>
      </c>
      <c r="E32" s="12" t="s">
        <v>111</v>
      </c>
      <c r="F32" s="12" t="s">
        <v>111</v>
      </c>
      <c r="G32" s="12">
        <v>6</v>
      </c>
    </row>
    <row r="33" spans="1:8">
      <c r="A33" s="11" t="s">
        <v>19</v>
      </c>
      <c r="B33" s="13"/>
      <c r="C33" s="12">
        <v>2</v>
      </c>
      <c r="D33" s="12">
        <v>15</v>
      </c>
      <c r="E33" s="12" t="s">
        <v>111</v>
      </c>
      <c r="F33" s="12">
        <v>1</v>
      </c>
      <c r="G33" s="12">
        <v>18</v>
      </c>
    </row>
    <row r="34" spans="1:8">
      <c r="A34" s="11" t="s">
        <v>20</v>
      </c>
      <c r="B34" s="11">
        <v>35220</v>
      </c>
      <c r="C34" s="12" t="s">
        <v>111</v>
      </c>
      <c r="D34" s="12">
        <v>6</v>
      </c>
      <c r="E34" s="12" t="s">
        <v>111</v>
      </c>
      <c r="F34" s="12" t="s">
        <v>111</v>
      </c>
      <c r="G34" s="12">
        <v>6</v>
      </c>
    </row>
    <row r="35" spans="1:8">
      <c r="A35" s="11" t="s">
        <v>20</v>
      </c>
      <c r="B35" s="11">
        <v>35237</v>
      </c>
      <c r="C35" s="12" t="s">
        <v>111</v>
      </c>
      <c r="D35" s="12">
        <v>8</v>
      </c>
      <c r="E35" s="12" t="s">
        <v>111</v>
      </c>
      <c r="F35" s="12">
        <v>2</v>
      </c>
      <c r="G35" s="12">
        <v>10</v>
      </c>
    </row>
    <row r="36" spans="1:8">
      <c r="A36" s="11" t="s">
        <v>20</v>
      </c>
      <c r="B36" s="11">
        <v>35238</v>
      </c>
      <c r="C36" s="12">
        <v>20</v>
      </c>
      <c r="D36" s="12">
        <v>2</v>
      </c>
      <c r="E36" s="12" t="s">
        <v>111</v>
      </c>
      <c r="F36" s="12" t="s">
        <v>111</v>
      </c>
      <c r="G36" s="12">
        <v>22</v>
      </c>
    </row>
    <row r="37" spans="1:8">
      <c r="A37" s="11" t="s">
        <v>20</v>
      </c>
      <c r="B37" s="11">
        <v>35241</v>
      </c>
      <c r="C37" s="12" t="s">
        <v>111</v>
      </c>
      <c r="D37" s="12">
        <v>5</v>
      </c>
      <c r="E37" s="12" t="s">
        <v>111</v>
      </c>
      <c r="F37" s="12">
        <v>2</v>
      </c>
      <c r="G37" s="12">
        <v>7</v>
      </c>
    </row>
    <row r="38" spans="1:8">
      <c r="A38" s="11" t="s">
        <v>20</v>
      </c>
      <c r="B38" s="11">
        <v>35244</v>
      </c>
      <c r="C38" s="12">
        <v>31</v>
      </c>
      <c r="D38" s="12" t="s">
        <v>111</v>
      </c>
      <c r="E38" s="12" t="s">
        <v>111</v>
      </c>
      <c r="F38" s="12" t="s">
        <v>111</v>
      </c>
      <c r="G38" s="12">
        <v>31</v>
      </c>
    </row>
    <row r="39" spans="1:8">
      <c r="A39" s="11" t="s">
        <v>20</v>
      </c>
      <c r="B39" s="11">
        <v>35248</v>
      </c>
      <c r="C39" s="12">
        <v>2</v>
      </c>
      <c r="D39" s="12">
        <v>3</v>
      </c>
      <c r="E39" s="12" t="s">
        <v>111</v>
      </c>
      <c r="F39" s="12" t="s">
        <v>111</v>
      </c>
      <c r="G39" s="12">
        <v>5</v>
      </c>
    </row>
    <row r="40" spans="1:8">
      <c r="A40" s="11" t="s">
        <v>20</v>
      </c>
      <c r="B40" s="11">
        <v>35254</v>
      </c>
      <c r="C40" s="12" t="s">
        <v>111</v>
      </c>
      <c r="D40" s="12">
        <v>5</v>
      </c>
      <c r="E40" s="12" t="s">
        <v>111</v>
      </c>
      <c r="F40" s="12" t="s">
        <v>111</v>
      </c>
      <c r="G40" s="12">
        <v>5</v>
      </c>
    </row>
    <row r="41" spans="1:8">
      <c r="A41" s="11" t="s">
        <v>20</v>
      </c>
      <c r="B41" s="11">
        <v>36341</v>
      </c>
      <c r="C41" s="12" t="s">
        <v>111</v>
      </c>
      <c r="D41" s="12">
        <v>1</v>
      </c>
      <c r="E41" s="12" t="s">
        <v>111</v>
      </c>
      <c r="F41" s="12">
        <v>4</v>
      </c>
      <c r="G41" s="12">
        <v>5</v>
      </c>
    </row>
    <row r="42" spans="1:8">
      <c r="A42" s="11" t="s">
        <v>20</v>
      </c>
      <c r="B42" s="11">
        <v>36344</v>
      </c>
      <c r="C42" s="12" t="s">
        <v>111</v>
      </c>
      <c r="D42" s="12">
        <v>2</v>
      </c>
      <c r="E42" s="12" t="s">
        <v>111</v>
      </c>
      <c r="F42" s="12">
        <v>2</v>
      </c>
      <c r="G42" s="12">
        <v>4</v>
      </c>
    </row>
    <row r="43" spans="1:8">
      <c r="A43" s="11" t="s">
        <v>20</v>
      </c>
      <c r="B43" s="11" t="s">
        <v>8</v>
      </c>
      <c r="C43" s="12" t="s">
        <v>111</v>
      </c>
      <c r="D43" s="12">
        <v>44</v>
      </c>
      <c r="E43" s="12" t="s">
        <v>111</v>
      </c>
      <c r="F43" s="12">
        <v>11</v>
      </c>
      <c r="G43" s="12">
        <v>55</v>
      </c>
    </row>
    <row r="44" spans="1:8">
      <c r="A44" s="11" t="s">
        <v>21</v>
      </c>
      <c r="B44" s="13"/>
      <c r="C44" s="12">
        <v>53</v>
      </c>
      <c r="D44" s="12">
        <v>76</v>
      </c>
      <c r="E44" s="12" t="s">
        <v>111</v>
      </c>
      <c r="F44" s="12">
        <v>21</v>
      </c>
      <c r="G44" s="12">
        <v>150</v>
      </c>
    </row>
    <row r="45" spans="1:8">
      <c r="A45" s="11" t="s">
        <v>22</v>
      </c>
      <c r="B45" s="11">
        <v>34374</v>
      </c>
      <c r="C45" s="12">
        <v>3</v>
      </c>
      <c r="D45" s="12">
        <v>1</v>
      </c>
      <c r="E45" s="12" t="s">
        <v>111</v>
      </c>
      <c r="F45" s="12" t="s">
        <v>111</v>
      </c>
      <c r="G45" s="12">
        <v>4</v>
      </c>
    </row>
    <row r="46" spans="1:8">
      <c r="A46" s="11" t="s">
        <v>22</v>
      </c>
      <c r="B46" s="11" t="s">
        <v>8</v>
      </c>
      <c r="C46" s="12" t="s">
        <v>111</v>
      </c>
      <c r="D46" s="12">
        <v>14</v>
      </c>
      <c r="E46" s="12" t="s">
        <v>111</v>
      </c>
      <c r="F46" s="12">
        <v>4</v>
      </c>
      <c r="G46" s="12">
        <v>18</v>
      </c>
    </row>
    <row r="47" spans="1:8">
      <c r="A47" s="11" t="s">
        <v>23</v>
      </c>
      <c r="B47" s="13"/>
      <c r="C47" s="12">
        <v>3</v>
      </c>
      <c r="D47" s="12">
        <v>15</v>
      </c>
      <c r="E47" s="12" t="s">
        <v>111</v>
      </c>
      <c r="F47" s="12">
        <v>4</v>
      </c>
      <c r="G47" s="12">
        <v>22</v>
      </c>
      <c r="H47" s="21"/>
    </row>
    <row r="48" spans="1:8" s="21" customFormat="1">
      <c r="A48" s="20" t="s">
        <v>113</v>
      </c>
      <c r="B48" s="95"/>
      <c r="C48" s="96">
        <v>209</v>
      </c>
      <c r="D48" s="96">
        <v>185</v>
      </c>
      <c r="E48" s="96" t="s">
        <v>111</v>
      </c>
      <c r="F48" s="96">
        <v>43</v>
      </c>
      <c r="G48" s="96">
        <v>437</v>
      </c>
    </row>
  </sheetData>
  <mergeCells count="2">
    <mergeCell ref="A4:B4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G45"/>
  <sheetViews>
    <sheetView topLeftCell="A20" workbookViewId="0">
      <selection activeCell="D46" sqref="D46"/>
    </sheetView>
  </sheetViews>
  <sheetFormatPr defaultRowHeight="15"/>
  <cols>
    <col min="1" max="1" width="20.5703125" customWidth="1"/>
    <col min="2" max="2" width="13.85546875" customWidth="1"/>
    <col min="3" max="3" width="10.42578125" customWidth="1"/>
    <col min="6" max="6" width="14.42578125" customWidth="1"/>
  </cols>
  <sheetData>
    <row r="1" spans="1:6" ht="18">
      <c r="A1" s="28" t="s">
        <v>48</v>
      </c>
      <c r="B1" s="29"/>
      <c r="C1" s="29"/>
      <c r="D1" s="8"/>
      <c r="E1" s="8"/>
    </row>
    <row r="2" spans="1:6" ht="39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105"/>
      <c r="B4" s="105"/>
      <c r="C4" s="105" t="s">
        <v>25</v>
      </c>
      <c r="D4" s="105"/>
      <c r="E4" s="105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>
        <v>5</v>
      </c>
      <c r="D6" s="12">
        <v>3</v>
      </c>
      <c r="E6" s="12">
        <v>1</v>
      </c>
      <c r="F6" s="12">
        <v>9</v>
      </c>
    </row>
    <row r="7" spans="1:6">
      <c r="A7" s="11" t="s">
        <v>7</v>
      </c>
      <c r="B7" s="11">
        <v>34231</v>
      </c>
      <c r="C7" s="12">
        <v>3</v>
      </c>
      <c r="D7" s="12">
        <v>1</v>
      </c>
      <c r="E7" s="12">
        <v>1</v>
      </c>
      <c r="F7" s="12">
        <v>5</v>
      </c>
    </row>
    <row r="8" spans="1:6">
      <c r="A8" s="11" t="s">
        <v>7</v>
      </c>
      <c r="B8" s="11">
        <v>34236</v>
      </c>
      <c r="C8" s="12">
        <v>7</v>
      </c>
      <c r="D8" s="12" t="s">
        <v>111</v>
      </c>
      <c r="E8" s="12">
        <v>1</v>
      </c>
      <c r="F8" s="12">
        <v>8</v>
      </c>
    </row>
    <row r="9" spans="1:6">
      <c r="A9" s="11" t="s">
        <v>7</v>
      </c>
      <c r="B9" s="11">
        <v>34250</v>
      </c>
      <c r="C9" s="12">
        <v>5</v>
      </c>
      <c r="D9" s="12" t="s">
        <v>111</v>
      </c>
      <c r="E9" s="12" t="s">
        <v>111</v>
      </c>
      <c r="F9" s="12">
        <v>5</v>
      </c>
    </row>
    <row r="10" spans="1:6">
      <c r="A10" s="11" t="s">
        <v>7</v>
      </c>
      <c r="B10" s="11" t="s">
        <v>8</v>
      </c>
      <c r="C10" s="12" t="s">
        <v>111</v>
      </c>
      <c r="D10" s="12">
        <v>3</v>
      </c>
      <c r="E10" s="12" t="s">
        <v>111</v>
      </c>
      <c r="F10" s="12">
        <v>3</v>
      </c>
    </row>
    <row r="11" spans="1:6">
      <c r="A11" s="11" t="s">
        <v>9</v>
      </c>
      <c r="B11" s="13"/>
      <c r="C11" s="12">
        <v>20</v>
      </c>
      <c r="D11" s="12">
        <v>7</v>
      </c>
      <c r="E11" s="12">
        <v>3</v>
      </c>
      <c r="F11" s="12">
        <v>30</v>
      </c>
    </row>
    <row r="12" spans="1:6">
      <c r="A12" s="11" t="s">
        <v>10</v>
      </c>
      <c r="B12" s="11">
        <v>36531</v>
      </c>
      <c r="C12" s="12" t="s">
        <v>111</v>
      </c>
      <c r="D12" s="12" t="s">
        <v>111</v>
      </c>
      <c r="E12" s="12">
        <v>1</v>
      </c>
      <c r="F12" s="12">
        <v>1</v>
      </c>
    </row>
    <row r="13" spans="1:6">
      <c r="A13" s="11" t="s">
        <v>10</v>
      </c>
      <c r="B13" s="11">
        <v>36532</v>
      </c>
      <c r="C13" s="12">
        <v>6</v>
      </c>
      <c r="D13" s="12">
        <v>1</v>
      </c>
      <c r="E13" s="12">
        <v>1</v>
      </c>
      <c r="F13" s="12">
        <v>8</v>
      </c>
    </row>
    <row r="14" spans="1:6">
      <c r="A14" s="11" t="s">
        <v>10</v>
      </c>
      <c r="B14" s="11">
        <v>36543</v>
      </c>
      <c r="C14" s="12">
        <v>12</v>
      </c>
      <c r="D14" s="12" t="s">
        <v>111</v>
      </c>
      <c r="E14" s="12" t="s">
        <v>111</v>
      </c>
      <c r="F14" s="12">
        <v>12</v>
      </c>
    </row>
    <row r="15" spans="1:6">
      <c r="A15" s="11" t="s">
        <v>11</v>
      </c>
      <c r="B15" s="13"/>
      <c r="C15" s="12">
        <v>18</v>
      </c>
      <c r="D15" s="12">
        <v>1</v>
      </c>
      <c r="E15" s="12">
        <v>2</v>
      </c>
      <c r="F15" s="12">
        <v>21</v>
      </c>
    </row>
    <row r="16" spans="1:6">
      <c r="A16" s="11" t="s">
        <v>12</v>
      </c>
      <c r="B16" s="11">
        <v>34135</v>
      </c>
      <c r="C16" s="12" t="s">
        <v>111</v>
      </c>
      <c r="D16" s="12">
        <v>1</v>
      </c>
      <c r="E16" s="12">
        <v>4</v>
      </c>
      <c r="F16" s="12">
        <v>5</v>
      </c>
    </row>
    <row r="17" spans="1:6">
      <c r="A17" s="11" t="s">
        <v>12</v>
      </c>
      <c r="B17" s="11" t="s">
        <v>8</v>
      </c>
      <c r="C17" s="12" t="s">
        <v>111</v>
      </c>
      <c r="D17" s="12">
        <v>4</v>
      </c>
      <c r="E17" s="12">
        <v>3</v>
      </c>
      <c r="F17" s="12">
        <v>7</v>
      </c>
    </row>
    <row r="18" spans="1:6">
      <c r="A18" s="11" t="s">
        <v>13</v>
      </c>
      <c r="B18" s="13"/>
      <c r="C18" s="12" t="s">
        <v>111</v>
      </c>
      <c r="D18" s="12">
        <v>5</v>
      </c>
      <c r="E18" s="12">
        <v>7</v>
      </c>
      <c r="F18" s="12">
        <v>12</v>
      </c>
    </row>
    <row r="19" spans="1:6">
      <c r="A19" s="11" t="s">
        <v>14</v>
      </c>
      <c r="B19" s="11">
        <v>28531</v>
      </c>
      <c r="C19" s="12" t="s">
        <v>111</v>
      </c>
      <c r="D19" s="12">
        <v>5</v>
      </c>
      <c r="E19" s="12" t="s">
        <v>111</v>
      </c>
      <c r="F19" s="12">
        <v>5</v>
      </c>
    </row>
    <row r="20" spans="1:6">
      <c r="A20" s="11" t="s">
        <v>14</v>
      </c>
      <c r="B20" s="11" t="s">
        <v>8</v>
      </c>
      <c r="C20" s="12" t="s">
        <v>111</v>
      </c>
      <c r="D20" s="12">
        <v>7</v>
      </c>
      <c r="E20" s="12">
        <v>1</v>
      </c>
      <c r="F20" s="12">
        <v>8</v>
      </c>
    </row>
    <row r="21" spans="1:6">
      <c r="A21" s="11" t="s">
        <v>15</v>
      </c>
      <c r="B21" s="13"/>
      <c r="C21" s="12" t="s">
        <v>111</v>
      </c>
      <c r="D21" s="12">
        <v>12</v>
      </c>
      <c r="E21" s="12">
        <v>1</v>
      </c>
      <c r="F21" s="12">
        <v>13</v>
      </c>
    </row>
    <row r="22" spans="1:6">
      <c r="A22" s="11" t="s">
        <v>16</v>
      </c>
      <c r="B22" s="11">
        <v>36232</v>
      </c>
      <c r="C22" s="12">
        <v>5</v>
      </c>
      <c r="D22" s="12" t="s">
        <v>111</v>
      </c>
      <c r="E22" s="12" t="s">
        <v>111</v>
      </c>
      <c r="F22" s="12">
        <v>5</v>
      </c>
    </row>
    <row r="23" spans="1:6">
      <c r="A23" s="11" t="s">
        <v>16</v>
      </c>
      <c r="B23" s="11">
        <v>36240</v>
      </c>
      <c r="C23" s="12">
        <v>1</v>
      </c>
      <c r="D23" s="12" t="s">
        <v>111</v>
      </c>
      <c r="E23" s="12">
        <v>2</v>
      </c>
      <c r="F23" s="12">
        <v>3</v>
      </c>
    </row>
    <row r="24" spans="1:6">
      <c r="A24" s="11" t="s">
        <v>16</v>
      </c>
      <c r="B24" s="11">
        <v>36254</v>
      </c>
      <c r="C24" s="12">
        <v>2</v>
      </c>
      <c r="D24" s="12">
        <v>2</v>
      </c>
      <c r="E24" s="12" t="s">
        <v>111</v>
      </c>
      <c r="F24" s="12">
        <v>4</v>
      </c>
    </row>
    <row r="25" spans="1:6">
      <c r="A25" s="11" t="s">
        <v>16</v>
      </c>
      <c r="B25" s="11">
        <v>36256</v>
      </c>
      <c r="C25" s="12">
        <v>3</v>
      </c>
      <c r="D25" s="12">
        <v>1</v>
      </c>
      <c r="E25" s="12">
        <v>2</v>
      </c>
      <c r="F25" s="12">
        <v>6</v>
      </c>
    </row>
    <row r="26" spans="1:6">
      <c r="A26" s="11" t="s">
        <v>16</v>
      </c>
      <c r="B26" s="11" t="s">
        <v>8</v>
      </c>
      <c r="C26" s="12" t="s">
        <v>111</v>
      </c>
      <c r="D26" s="12">
        <v>3</v>
      </c>
      <c r="E26" s="12" t="s">
        <v>111</v>
      </c>
      <c r="F26" s="12">
        <v>3</v>
      </c>
    </row>
    <row r="27" spans="1:6">
      <c r="A27" s="11" t="s">
        <v>17</v>
      </c>
      <c r="B27" s="13"/>
      <c r="C27" s="12">
        <v>11</v>
      </c>
      <c r="D27" s="12">
        <v>6</v>
      </c>
      <c r="E27" s="12">
        <v>4</v>
      </c>
      <c r="F27" s="12">
        <v>21</v>
      </c>
    </row>
    <row r="28" spans="1:6">
      <c r="A28" s="11" t="s">
        <v>18</v>
      </c>
      <c r="B28" s="11">
        <v>36443</v>
      </c>
      <c r="C28" s="12" t="s">
        <v>111</v>
      </c>
      <c r="D28" s="12" t="s">
        <v>111</v>
      </c>
      <c r="E28" s="12">
        <v>1</v>
      </c>
      <c r="F28" s="12">
        <v>1</v>
      </c>
    </row>
    <row r="29" spans="1:6">
      <c r="A29" s="11" t="s">
        <v>18</v>
      </c>
      <c r="B29" s="11" t="s">
        <v>8</v>
      </c>
      <c r="C29" s="12" t="s">
        <v>111</v>
      </c>
      <c r="D29" s="12">
        <v>4</v>
      </c>
      <c r="E29" s="12" t="s">
        <v>111</v>
      </c>
      <c r="F29" s="12">
        <v>4</v>
      </c>
    </row>
    <row r="30" spans="1:6">
      <c r="A30" s="11" t="s">
        <v>19</v>
      </c>
      <c r="B30" s="13"/>
      <c r="C30" s="12" t="s">
        <v>111</v>
      </c>
      <c r="D30" s="12">
        <v>4</v>
      </c>
      <c r="E30" s="12">
        <v>1</v>
      </c>
      <c r="F30" s="12">
        <v>5</v>
      </c>
    </row>
    <row r="31" spans="1:6">
      <c r="A31" s="11" t="s">
        <v>20</v>
      </c>
      <c r="B31" s="11">
        <v>35220</v>
      </c>
      <c r="C31" s="12" t="s">
        <v>111</v>
      </c>
      <c r="D31" s="12">
        <v>4</v>
      </c>
      <c r="E31" s="12" t="s">
        <v>111</v>
      </c>
      <c r="F31" s="12">
        <v>4</v>
      </c>
    </row>
    <row r="32" spans="1:6">
      <c r="A32" s="11" t="s">
        <v>20</v>
      </c>
      <c r="B32" s="11">
        <v>35237</v>
      </c>
      <c r="C32" s="12" t="s">
        <v>111</v>
      </c>
      <c r="D32" s="12" t="s">
        <v>111</v>
      </c>
      <c r="E32" s="12">
        <v>2</v>
      </c>
      <c r="F32" s="12">
        <v>2</v>
      </c>
    </row>
    <row r="33" spans="1:7">
      <c r="A33" s="11" t="s">
        <v>20</v>
      </c>
      <c r="B33" s="11">
        <v>35238</v>
      </c>
      <c r="C33" s="12">
        <v>4</v>
      </c>
      <c r="D33" s="12">
        <v>2</v>
      </c>
      <c r="E33" s="12" t="s">
        <v>111</v>
      </c>
      <c r="F33" s="12">
        <v>6</v>
      </c>
    </row>
    <row r="34" spans="1:7">
      <c r="A34" s="11" t="s">
        <v>20</v>
      </c>
      <c r="B34" s="11">
        <v>35241</v>
      </c>
      <c r="C34" s="12" t="s">
        <v>111</v>
      </c>
      <c r="D34" s="12">
        <v>3</v>
      </c>
      <c r="E34" s="12">
        <v>2</v>
      </c>
      <c r="F34" s="12">
        <v>5</v>
      </c>
    </row>
    <row r="35" spans="1:7">
      <c r="A35" s="11" t="s">
        <v>20</v>
      </c>
      <c r="B35" s="11">
        <v>35244</v>
      </c>
      <c r="C35" s="12">
        <v>7</v>
      </c>
      <c r="D35" s="12" t="s">
        <v>111</v>
      </c>
      <c r="E35" s="12" t="s">
        <v>111</v>
      </c>
      <c r="F35" s="12">
        <v>7</v>
      </c>
    </row>
    <row r="36" spans="1:7">
      <c r="A36" s="11" t="s">
        <v>20</v>
      </c>
      <c r="B36" s="11">
        <v>35248</v>
      </c>
      <c r="C36" s="12">
        <v>2</v>
      </c>
      <c r="D36" s="12" t="s">
        <v>111</v>
      </c>
      <c r="E36" s="12" t="s">
        <v>111</v>
      </c>
      <c r="F36" s="12">
        <v>2</v>
      </c>
    </row>
    <row r="37" spans="1:7">
      <c r="A37" s="11" t="s">
        <v>20</v>
      </c>
      <c r="B37" s="11">
        <v>35254</v>
      </c>
      <c r="C37" s="12" t="s">
        <v>111</v>
      </c>
      <c r="D37" s="12">
        <v>1</v>
      </c>
      <c r="E37" s="12" t="s">
        <v>111</v>
      </c>
      <c r="F37" s="12">
        <v>1</v>
      </c>
    </row>
    <row r="38" spans="1:7">
      <c r="A38" s="11" t="s">
        <v>20</v>
      </c>
      <c r="B38" s="11">
        <v>36341</v>
      </c>
      <c r="C38" s="12" t="s">
        <v>111</v>
      </c>
      <c r="D38" s="12">
        <v>1</v>
      </c>
      <c r="E38" s="12">
        <v>4</v>
      </c>
      <c r="F38" s="12">
        <v>5</v>
      </c>
    </row>
    <row r="39" spans="1:7">
      <c r="A39" s="11" t="s">
        <v>20</v>
      </c>
      <c r="B39" s="11">
        <v>36344</v>
      </c>
      <c r="C39" s="12" t="s">
        <v>111</v>
      </c>
      <c r="D39" s="12">
        <v>1</v>
      </c>
      <c r="E39" s="12">
        <v>2</v>
      </c>
      <c r="F39" s="12">
        <v>3</v>
      </c>
    </row>
    <row r="40" spans="1:7">
      <c r="A40" s="11" t="s">
        <v>20</v>
      </c>
      <c r="B40" s="11" t="s">
        <v>8</v>
      </c>
      <c r="C40" s="12" t="s">
        <v>111</v>
      </c>
      <c r="D40" s="12">
        <v>10</v>
      </c>
      <c r="E40" s="12">
        <v>10</v>
      </c>
      <c r="F40" s="12">
        <v>20</v>
      </c>
    </row>
    <row r="41" spans="1:7">
      <c r="A41" s="11" t="s">
        <v>21</v>
      </c>
      <c r="B41" s="13"/>
      <c r="C41" s="12">
        <v>13</v>
      </c>
      <c r="D41" s="12">
        <v>22</v>
      </c>
      <c r="E41" s="12">
        <v>20</v>
      </c>
      <c r="F41" s="12">
        <v>55</v>
      </c>
    </row>
    <row r="42" spans="1:7">
      <c r="A42" s="11" t="s">
        <v>22</v>
      </c>
      <c r="B42" s="11">
        <v>34374</v>
      </c>
      <c r="C42" s="12" t="s">
        <v>111</v>
      </c>
      <c r="D42" s="12">
        <v>1</v>
      </c>
      <c r="E42" s="12" t="s">
        <v>111</v>
      </c>
      <c r="F42" s="12">
        <v>1</v>
      </c>
    </row>
    <row r="43" spans="1:7">
      <c r="A43" s="11" t="s">
        <v>22</v>
      </c>
      <c r="B43" s="11" t="s">
        <v>8</v>
      </c>
      <c r="C43" s="12" t="s">
        <v>111</v>
      </c>
      <c r="D43" s="12">
        <v>5</v>
      </c>
      <c r="E43" s="12">
        <v>4</v>
      </c>
      <c r="F43" s="12">
        <v>9</v>
      </c>
    </row>
    <row r="44" spans="1:7">
      <c r="A44" s="11" t="s">
        <v>23</v>
      </c>
      <c r="B44" s="13"/>
      <c r="C44" s="12" t="s">
        <v>111</v>
      </c>
      <c r="D44" s="12">
        <v>6</v>
      </c>
      <c r="E44" s="12">
        <v>4</v>
      </c>
      <c r="F44" s="12">
        <v>10</v>
      </c>
      <c r="G44" s="21"/>
    </row>
    <row r="45" spans="1:7" s="21" customFormat="1">
      <c r="A45" s="20" t="s">
        <v>113</v>
      </c>
      <c r="B45" s="95"/>
      <c r="C45" s="96">
        <v>62</v>
      </c>
      <c r="D45" s="96">
        <v>63</v>
      </c>
      <c r="E45" s="96">
        <v>42</v>
      </c>
      <c r="F45" s="96">
        <v>167</v>
      </c>
    </row>
  </sheetData>
  <mergeCells count="2">
    <mergeCell ref="A4:B4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9"/>
  <sheetViews>
    <sheetView topLeftCell="A17" workbookViewId="0">
      <selection activeCell="A49" sqref="A49:XFD49"/>
    </sheetView>
  </sheetViews>
  <sheetFormatPr defaultRowHeight="15"/>
  <cols>
    <col min="1" max="1" width="22.5703125" customWidth="1"/>
    <col min="2" max="2" width="11.5703125" customWidth="1"/>
    <col min="3" max="3" width="14.5703125" customWidth="1"/>
    <col min="16" max="16" width="14" customWidth="1"/>
  </cols>
  <sheetData>
    <row r="1" spans="1:38" ht="18.75">
      <c r="A1" s="19" t="s">
        <v>49</v>
      </c>
      <c r="B1" s="26"/>
      <c r="C1" s="26"/>
      <c r="D1" s="26"/>
      <c r="E1" s="26"/>
      <c r="F1" s="26"/>
      <c r="G1" s="27"/>
    </row>
    <row r="2" spans="1:38" ht="39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105"/>
      <c r="B5" s="105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 t="s">
        <v>111</v>
      </c>
      <c r="D7" s="12" t="s">
        <v>111</v>
      </c>
      <c r="E7" s="12" t="s">
        <v>111</v>
      </c>
      <c r="F7" s="12" t="s">
        <v>111</v>
      </c>
      <c r="G7" s="12">
        <v>1</v>
      </c>
      <c r="H7" s="12" t="s">
        <v>111</v>
      </c>
      <c r="I7" s="12" t="s">
        <v>111</v>
      </c>
      <c r="J7" s="12" t="s">
        <v>111</v>
      </c>
      <c r="K7" s="12">
        <v>2</v>
      </c>
      <c r="L7" s="12">
        <v>6</v>
      </c>
      <c r="M7" s="12">
        <v>5</v>
      </c>
      <c r="N7" s="12">
        <v>1</v>
      </c>
      <c r="O7" s="12">
        <v>1</v>
      </c>
      <c r="P7" s="12">
        <v>16</v>
      </c>
    </row>
    <row r="8" spans="1:38">
      <c r="A8" s="11" t="s">
        <v>7</v>
      </c>
      <c r="B8" s="11">
        <v>34231</v>
      </c>
      <c r="C8" s="12" t="s">
        <v>111</v>
      </c>
      <c r="D8" s="12" t="s">
        <v>111</v>
      </c>
      <c r="E8" s="12" t="s">
        <v>111</v>
      </c>
      <c r="F8" s="12">
        <v>2</v>
      </c>
      <c r="G8" s="12">
        <v>5</v>
      </c>
      <c r="H8" s="12">
        <v>1</v>
      </c>
      <c r="I8" s="12">
        <v>2</v>
      </c>
      <c r="J8" s="12">
        <v>4</v>
      </c>
      <c r="K8" s="12">
        <v>2</v>
      </c>
      <c r="L8" s="12">
        <v>10</v>
      </c>
      <c r="M8" s="12">
        <v>12</v>
      </c>
      <c r="N8" s="12">
        <v>3</v>
      </c>
      <c r="O8" s="12">
        <v>2</v>
      </c>
      <c r="P8" s="12">
        <v>43</v>
      </c>
    </row>
    <row r="9" spans="1:38">
      <c r="A9" s="11" t="s">
        <v>7</v>
      </c>
      <c r="B9" s="11">
        <v>34236</v>
      </c>
      <c r="C9" s="12">
        <v>1</v>
      </c>
      <c r="D9" s="12">
        <v>1</v>
      </c>
      <c r="E9" s="12">
        <v>3</v>
      </c>
      <c r="F9" s="12">
        <v>1</v>
      </c>
      <c r="G9" s="12">
        <v>1</v>
      </c>
      <c r="H9" s="12">
        <v>1</v>
      </c>
      <c r="I9" s="12">
        <v>4</v>
      </c>
      <c r="J9" s="12">
        <v>1</v>
      </c>
      <c r="K9" s="12" t="s">
        <v>111</v>
      </c>
      <c r="L9" s="12">
        <v>9</v>
      </c>
      <c r="M9" s="12">
        <v>11</v>
      </c>
      <c r="N9" s="12" t="s">
        <v>111</v>
      </c>
      <c r="O9" s="12" t="s">
        <v>111</v>
      </c>
      <c r="P9" s="12">
        <v>33</v>
      </c>
    </row>
    <row r="10" spans="1:38">
      <c r="A10" s="11" t="s">
        <v>7</v>
      </c>
      <c r="B10" s="11">
        <v>34250</v>
      </c>
      <c r="C10" s="12" t="s">
        <v>111</v>
      </c>
      <c r="D10" s="12" t="s">
        <v>111</v>
      </c>
      <c r="E10" s="12">
        <v>1</v>
      </c>
      <c r="F10" s="12">
        <v>1</v>
      </c>
      <c r="G10" s="12">
        <v>1</v>
      </c>
      <c r="H10" s="12">
        <v>1</v>
      </c>
      <c r="I10" s="12">
        <v>2</v>
      </c>
      <c r="J10" s="12">
        <v>2</v>
      </c>
      <c r="K10" s="12" t="s">
        <v>111</v>
      </c>
      <c r="L10" s="12">
        <v>3</v>
      </c>
      <c r="M10" s="12">
        <v>5</v>
      </c>
      <c r="N10" s="12" t="s">
        <v>111</v>
      </c>
      <c r="O10" s="12" t="s">
        <v>111</v>
      </c>
      <c r="P10" s="12">
        <v>16</v>
      </c>
    </row>
    <row r="11" spans="1:38">
      <c r="A11" s="11" t="s">
        <v>7</v>
      </c>
      <c r="B11" s="11">
        <v>34251</v>
      </c>
      <c r="C11" s="12" t="s">
        <v>111</v>
      </c>
      <c r="D11" s="12" t="s">
        <v>111</v>
      </c>
      <c r="E11" s="12" t="s">
        <v>111</v>
      </c>
      <c r="F11" s="12" t="s">
        <v>111</v>
      </c>
      <c r="G11" s="12">
        <v>1</v>
      </c>
      <c r="H11" s="12" t="s">
        <v>111</v>
      </c>
      <c r="I11" s="12">
        <v>2</v>
      </c>
      <c r="J11" s="12">
        <v>1</v>
      </c>
      <c r="K11" s="12" t="s">
        <v>111</v>
      </c>
      <c r="L11" s="12">
        <v>1</v>
      </c>
      <c r="M11" s="12">
        <v>2</v>
      </c>
      <c r="N11" s="12" t="s">
        <v>111</v>
      </c>
      <c r="O11" s="12" t="s">
        <v>111</v>
      </c>
      <c r="P11" s="12">
        <v>7</v>
      </c>
    </row>
    <row r="12" spans="1:38">
      <c r="A12" s="11" t="s">
        <v>7</v>
      </c>
      <c r="B12" s="11" t="s">
        <v>8</v>
      </c>
      <c r="C12" s="12" t="s">
        <v>111</v>
      </c>
      <c r="D12" s="12" t="s">
        <v>111</v>
      </c>
      <c r="E12" s="12" t="s">
        <v>111</v>
      </c>
      <c r="F12" s="12" t="s">
        <v>111</v>
      </c>
      <c r="G12" s="12" t="s">
        <v>111</v>
      </c>
      <c r="H12" s="12" t="s">
        <v>111</v>
      </c>
      <c r="I12" s="12">
        <v>1</v>
      </c>
      <c r="J12" s="12" t="s">
        <v>111</v>
      </c>
      <c r="K12" s="12" t="s">
        <v>111</v>
      </c>
      <c r="L12" s="12">
        <v>2</v>
      </c>
      <c r="M12" s="12">
        <v>4</v>
      </c>
      <c r="N12" s="12">
        <v>1</v>
      </c>
      <c r="O12" s="12" t="s">
        <v>111</v>
      </c>
      <c r="P12" s="12">
        <v>8</v>
      </c>
    </row>
    <row r="13" spans="1:38">
      <c r="A13" s="11" t="s">
        <v>9</v>
      </c>
      <c r="B13" s="13"/>
      <c r="C13" s="12">
        <v>1</v>
      </c>
      <c r="D13" s="12">
        <v>1</v>
      </c>
      <c r="E13" s="12">
        <v>4</v>
      </c>
      <c r="F13" s="12">
        <v>4</v>
      </c>
      <c r="G13" s="12">
        <v>9</v>
      </c>
      <c r="H13" s="12">
        <v>3</v>
      </c>
      <c r="I13" s="12">
        <v>11</v>
      </c>
      <c r="J13" s="12">
        <v>8</v>
      </c>
      <c r="K13" s="12">
        <v>4</v>
      </c>
      <c r="L13" s="12">
        <v>31</v>
      </c>
      <c r="M13" s="12">
        <v>39</v>
      </c>
      <c r="N13" s="12">
        <v>5</v>
      </c>
      <c r="O13" s="12">
        <v>3</v>
      </c>
      <c r="P13" s="12">
        <v>123</v>
      </c>
    </row>
    <row r="14" spans="1:38">
      <c r="A14" s="11" t="s">
        <v>10</v>
      </c>
      <c r="B14" s="11">
        <v>36531</v>
      </c>
      <c r="C14" s="12" t="s">
        <v>111</v>
      </c>
      <c r="D14" s="12" t="s">
        <v>111</v>
      </c>
      <c r="E14" s="12" t="s">
        <v>111</v>
      </c>
      <c r="F14" s="12" t="s">
        <v>111</v>
      </c>
      <c r="G14" s="12" t="s">
        <v>111</v>
      </c>
      <c r="H14" s="12">
        <v>1</v>
      </c>
      <c r="I14" s="12">
        <v>1</v>
      </c>
      <c r="J14" s="12" t="s">
        <v>111</v>
      </c>
      <c r="K14" s="12">
        <v>1</v>
      </c>
      <c r="L14" s="12">
        <v>2</v>
      </c>
      <c r="M14" s="12">
        <v>5</v>
      </c>
      <c r="N14" s="12">
        <v>1</v>
      </c>
      <c r="O14" s="12" t="s">
        <v>111</v>
      </c>
      <c r="P14" s="12">
        <v>11</v>
      </c>
    </row>
    <row r="15" spans="1:38">
      <c r="A15" s="11" t="s">
        <v>10</v>
      </c>
      <c r="B15" s="11">
        <v>36532</v>
      </c>
      <c r="C15" s="12" t="s">
        <v>111</v>
      </c>
      <c r="D15" s="12">
        <v>1</v>
      </c>
      <c r="E15" s="12">
        <v>2</v>
      </c>
      <c r="F15" s="12">
        <v>1</v>
      </c>
      <c r="G15" s="12">
        <v>2</v>
      </c>
      <c r="H15" s="12">
        <v>5</v>
      </c>
      <c r="I15" s="12">
        <v>3</v>
      </c>
      <c r="J15" s="12">
        <v>1</v>
      </c>
      <c r="K15" s="12">
        <v>3</v>
      </c>
      <c r="L15" s="12">
        <v>11</v>
      </c>
      <c r="M15" s="12">
        <v>16</v>
      </c>
      <c r="N15" s="12" t="s">
        <v>111</v>
      </c>
      <c r="O15" s="12">
        <v>1</v>
      </c>
      <c r="P15" s="12">
        <v>46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>
        <v>36543</v>
      </c>
      <c r="C16" s="12" t="s">
        <v>111</v>
      </c>
      <c r="D16" s="12" t="s">
        <v>111</v>
      </c>
      <c r="E16" s="12" t="s">
        <v>111</v>
      </c>
      <c r="F16" s="12" t="s">
        <v>111</v>
      </c>
      <c r="G16" s="12" t="s">
        <v>111</v>
      </c>
      <c r="H16" s="12" t="s">
        <v>111</v>
      </c>
      <c r="I16" s="12" t="s">
        <v>111</v>
      </c>
      <c r="J16" s="12" t="s">
        <v>111</v>
      </c>
      <c r="K16" s="12">
        <v>6</v>
      </c>
      <c r="L16" s="12">
        <v>12</v>
      </c>
      <c r="M16" s="12">
        <v>7</v>
      </c>
      <c r="N16" s="12">
        <v>2</v>
      </c>
      <c r="O16" s="12" t="s">
        <v>111</v>
      </c>
      <c r="P16" s="12">
        <v>27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10</v>
      </c>
      <c r="B17" s="11" t="s">
        <v>8</v>
      </c>
      <c r="C17" s="12" t="s">
        <v>111</v>
      </c>
      <c r="D17" s="12" t="s">
        <v>111</v>
      </c>
      <c r="E17" s="12" t="s">
        <v>111</v>
      </c>
      <c r="F17" s="12" t="s">
        <v>111</v>
      </c>
      <c r="G17" s="12" t="s">
        <v>111</v>
      </c>
      <c r="H17" s="12" t="s">
        <v>111</v>
      </c>
      <c r="I17" s="12" t="s">
        <v>111</v>
      </c>
      <c r="J17" s="12" t="s">
        <v>111</v>
      </c>
      <c r="K17" s="12" t="s">
        <v>111</v>
      </c>
      <c r="L17" s="12">
        <v>2</v>
      </c>
      <c r="M17" s="12" t="s">
        <v>111</v>
      </c>
      <c r="N17" s="12" t="s">
        <v>111</v>
      </c>
      <c r="O17" s="12" t="s">
        <v>111</v>
      </c>
      <c r="P17" s="12">
        <v>2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1" t="s">
        <v>11</v>
      </c>
      <c r="B18" s="13"/>
      <c r="C18" s="12" t="s">
        <v>111</v>
      </c>
      <c r="D18" s="12">
        <v>1</v>
      </c>
      <c r="E18" s="12">
        <v>2</v>
      </c>
      <c r="F18" s="12">
        <v>1</v>
      </c>
      <c r="G18" s="12">
        <v>2</v>
      </c>
      <c r="H18" s="12">
        <v>6</v>
      </c>
      <c r="I18" s="12">
        <v>4</v>
      </c>
      <c r="J18" s="12">
        <v>1</v>
      </c>
      <c r="K18" s="12">
        <v>10</v>
      </c>
      <c r="L18" s="12">
        <v>27</v>
      </c>
      <c r="M18" s="12">
        <v>28</v>
      </c>
      <c r="N18" s="12">
        <v>3</v>
      </c>
      <c r="O18" s="12">
        <v>1</v>
      </c>
      <c r="P18" s="12">
        <v>86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12</v>
      </c>
      <c r="B19" s="11">
        <v>34135</v>
      </c>
      <c r="C19" s="12" t="s">
        <v>111</v>
      </c>
      <c r="D19" s="12" t="s">
        <v>111</v>
      </c>
      <c r="E19" s="12" t="s">
        <v>111</v>
      </c>
      <c r="F19" s="12" t="s">
        <v>111</v>
      </c>
      <c r="G19" s="12" t="s">
        <v>111</v>
      </c>
      <c r="H19" s="12" t="s">
        <v>111</v>
      </c>
      <c r="I19" s="12" t="s">
        <v>111</v>
      </c>
      <c r="J19" s="12">
        <v>1</v>
      </c>
      <c r="K19" s="12">
        <v>1</v>
      </c>
      <c r="L19" s="12">
        <v>2</v>
      </c>
      <c r="M19" s="12">
        <v>3</v>
      </c>
      <c r="N19" s="12" t="s">
        <v>111</v>
      </c>
      <c r="O19" s="12">
        <v>1</v>
      </c>
      <c r="P19" s="12">
        <v>8</v>
      </c>
    </row>
    <row r="20" spans="1:38">
      <c r="A20" s="11" t="s">
        <v>12</v>
      </c>
      <c r="B20" s="11" t="s">
        <v>8</v>
      </c>
      <c r="C20" s="12" t="s">
        <v>111</v>
      </c>
      <c r="D20" s="12" t="s">
        <v>111</v>
      </c>
      <c r="E20" s="12" t="s">
        <v>111</v>
      </c>
      <c r="F20" s="12" t="s">
        <v>111</v>
      </c>
      <c r="G20" s="12" t="s">
        <v>111</v>
      </c>
      <c r="H20" s="12" t="s">
        <v>111</v>
      </c>
      <c r="I20" s="12">
        <v>1</v>
      </c>
      <c r="J20" s="12" t="s">
        <v>111</v>
      </c>
      <c r="K20" s="12">
        <v>1</v>
      </c>
      <c r="L20" s="12">
        <v>2</v>
      </c>
      <c r="M20" s="12">
        <v>6</v>
      </c>
      <c r="N20" s="12">
        <v>1</v>
      </c>
      <c r="O20" s="12">
        <v>1</v>
      </c>
      <c r="P20" s="12">
        <v>12</v>
      </c>
    </row>
    <row r="21" spans="1:38">
      <c r="A21" s="11" t="s">
        <v>13</v>
      </c>
      <c r="B21" s="13"/>
      <c r="C21" s="12" t="s">
        <v>111</v>
      </c>
      <c r="D21" s="12" t="s">
        <v>111</v>
      </c>
      <c r="E21" s="12" t="s">
        <v>111</v>
      </c>
      <c r="F21" s="12" t="s">
        <v>111</v>
      </c>
      <c r="G21" s="12" t="s">
        <v>111</v>
      </c>
      <c r="H21" s="12" t="s">
        <v>111</v>
      </c>
      <c r="I21" s="12">
        <v>1</v>
      </c>
      <c r="J21" s="12">
        <v>1</v>
      </c>
      <c r="K21" s="12">
        <v>2</v>
      </c>
      <c r="L21" s="12">
        <v>4</v>
      </c>
      <c r="M21" s="12">
        <v>9</v>
      </c>
      <c r="N21" s="12">
        <v>1</v>
      </c>
      <c r="O21" s="12">
        <v>2</v>
      </c>
      <c r="P21" s="12">
        <v>20</v>
      </c>
    </row>
    <row r="22" spans="1:38">
      <c r="A22" s="11" t="s">
        <v>14</v>
      </c>
      <c r="B22" s="11">
        <v>28531</v>
      </c>
      <c r="C22" s="12" t="s">
        <v>111</v>
      </c>
      <c r="D22" s="12" t="s">
        <v>111</v>
      </c>
      <c r="E22" s="12" t="s">
        <v>111</v>
      </c>
      <c r="F22" s="12" t="s">
        <v>111</v>
      </c>
      <c r="G22" s="12" t="s">
        <v>111</v>
      </c>
      <c r="H22" s="12" t="s">
        <v>111</v>
      </c>
      <c r="I22" s="12" t="s">
        <v>111</v>
      </c>
      <c r="J22" s="12" t="s">
        <v>111</v>
      </c>
      <c r="K22" s="12" t="s">
        <v>111</v>
      </c>
      <c r="L22" s="12">
        <v>4</v>
      </c>
      <c r="M22" s="12">
        <v>2</v>
      </c>
      <c r="N22" s="12" t="s">
        <v>111</v>
      </c>
      <c r="O22" s="12" t="s">
        <v>111</v>
      </c>
      <c r="P22" s="12">
        <v>6</v>
      </c>
    </row>
    <row r="23" spans="1:38">
      <c r="A23" s="11" t="s">
        <v>14</v>
      </c>
      <c r="B23" s="11" t="s">
        <v>8</v>
      </c>
      <c r="C23" s="12" t="s">
        <v>111</v>
      </c>
      <c r="D23" s="12" t="s">
        <v>111</v>
      </c>
      <c r="E23" s="12" t="s">
        <v>111</v>
      </c>
      <c r="F23" s="12" t="s">
        <v>111</v>
      </c>
      <c r="G23" s="12" t="s">
        <v>111</v>
      </c>
      <c r="H23" s="12" t="s">
        <v>111</v>
      </c>
      <c r="I23" s="12" t="s">
        <v>111</v>
      </c>
      <c r="J23" s="12">
        <v>1</v>
      </c>
      <c r="K23" s="12" t="s">
        <v>111</v>
      </c>
      <c r="L23" s="12">
        <v>4</v>
      </c>
      <c r="M23" s="12">
        <v>8</v>
      </c>
      <c r="N23" s="12" t="s">
        <v>111</v>
      </c>
      <c r="O23" s="12">
        <v>2</v>
      </c>
      <c r="P23" s="12">
        <v>15</v>
      </c>
    </row>
    <row r="24" spans="1:38">
      <c r="A24" s="11" t="s">
        <v>15</v>
      </c>
      <c r="B24" s="13"/>
      <c r="C24" s="12" t="s">
        <v>111</v>
      </c>
      <c r="D24" s="12" t="s">
        <v>111</v>
      </c>
      <c r="E24" s="12" t="s">
        <v>111</v>
      </c>
      <c r="F24" s="12" t="s">
        <v>111</v>
      </c>
      <c r="G24" s="12" t="s">
        <v>111</v>
      </c>
      <c r="H24" s="12" t="s">
        <v>111</v>
      </c>
      <c r="I24" s="12" t="s">
        <v>111</v>
      </c>
      <c r="J24" s="12">
        <v>1</v>
      </c>
      <c r="K24" s="12" t="s">
        <v>111</v>
      </c>
      <c r="L24" s="12">
        <v>8</v>
      </c>
      <c r="M24" s="12">
        <v>10</v>
      </c>
      <c r="N24" s="12" t="s">
        <v>111</v>
      </c>
      <c r="O24" s="12">
        <v>2</v>
      </c>
      <c r="P24" s="12">
        <v>21</v>
      </c>
    </row>
    <row r="25" spans="1:38">
      <c r="A25" s="11" t="s">
        <v>16</v>
      </c>
      <c r="B25" s="11">
        <v>36232</v>
      </c>
      <c r="C25" s="12" t="s">
        <v>111</v>
      </c>
      <c r="D25" s="12">
        <v>2</v>
      </c>
      <c r="E25" s="12" t="s">
        <v>111</v>
      </c>
      <c r="F25" s="12" t="s">
        <v>111</v>
      </c>
      <c r="G25" s="12">
        <v>5</v>
      </c>
      <c r="H25" s="12">
        <v>1</v>
      </c>
      <c r="I25" s="12">
        <v>3</v>
      </c>
      <c r="J25" s="12" t="s">
        <v>111</v>
      </c>
      <c r="K25" s="12" t="s">
        <v>111</v>
      </c>
      <c r="L25" s="12">
        <v>6</v>
      </c>
      <c r="M25" s="12">
        <v>10</v>
      </c>
      <c r="N25" s="12" t="s">
        <v>111</v>
      </c>
      <c r="O25" s="12">
        <v>4</v>
      </c>
      <c r="P25" s="12">
        <v>31</v>
      </c>
    </row>
    <row r="26" spans="1:38">
      <c r="A26" s="11" t="s">
        <v>16</v>
      </c>
      <c r="B26" s="11">
        <v>36240</v>
      </c>
      <c r="C26" s="12" t="s">
        <v>111</v>
      </c>
      <c r="D26" s="12" t="s">
        <v>111</v>
      </c>
      <c r="E26" s="12">
        <v>2</v>
      </c>
      <c r="F26" s="12" t="s">
        <v>111</v>
      </c>
      <c r="G26" s="12">
        <v>1</v>
      </c>
      <c r="H26" s="12">
        <v>1</v>
      </c>
      <c r="I26" s="12">
        <v>2</v>
      </c>
      <c r="J26" s="12">
        <v>1</v>
      </c>
      <c r="K26" s="12" t="s">
        <v>111</v>
      </c>
      <c r="L26" s="12">
        <v>3</v>
      </c>
      <c r="M26" s="12">
        <v>3</v>
      </c>
      <c r="N26" s="12" t="s">
        <v>111</v>
      </c>
      <c r="O26" s="12">
        <v>4</v>
      </c>
      <c r="P26" s="12">
        <v>17</v>
      </c>
    </row>
    <row r="27" spans="1:38">
      <c r="A27" s="11" t="s">
        <v>16</v>
      </c>
      <c r="B27" s="11">
        <v>36254</v>
      </c>
      <c r="C27" s="12" t="s">
        <v>111</v>
      </c>
      <c r="D27" s="12" t="s">
        <v>111</v>
      </c>
      <c r="E27" s="12">
        <v>1</v>
      </c>
      <c r="F27" s="12">
        <v>1</v>
      </c>
      <c r="G27" s="12" t="s">
        <v>111</v>
      </c>
      <c r="H27" s="12" t="s">
        <v>111</v>
      </c>
      <c r="I27" s="12" t="s">
        <v>111</v>
      </c>
      <c r="J27" s="12">
        <v>1</v>
      </c>
      <c r="K27" s="12">
        <v>1</v>
      </c>
      <c r="L27" s="12">
        <v>6</v>
      </c>
      <c r="M27" s="12">
        <v>4</v>
      </c>
      <c r="N27" s="12">
        <v>1</v>
      </c>
      <c r="O27" s="12">
        <v>1</v>
      </c>
      <c r="P27" s="12">
        <v>16</v>
      </c>
    </row>
    <row r="28" spans="1:38">
      <c r="A28" s="11" t="s">
        <v>16</v>
      </c>
      <c r="B28" s="11">
        <v>36256</v>
      </c>
      <c r="C28" s="12" t="s">
        <v>111</v>
      </c>
      <c r="D28" s="12" t="s">
        <v>111</v>
      </c>
      <c r="E28" s="12">
        <v>3</v>
      </c>
      <c r="F28" s="12" t="s">
        <v>111</v>
      </c>
      <c r="G28" s="12">
        <v>1</v>
      </c>
      <c r="H28" s="12">
        <v>1</v>
      </c>
      <c r="I28" s="12">
        <v>1</v>
      </c>
      <c r="J28" s="12" t="s">
        <v>111</v>
      </c>
      <c r="K28" s="12" t="s">
        <v>111</v>
      </c>
      <c r="L28" s="12">
        <v>9</v>
      </c>
      <c r="M28" s="12">
        <v>3</v>
      </c>
      <c r="N28" s="12" t="s">
        <v>111</v>
      </c>
      <c r="O28" s="12" t="s">
        <v>111</v>
      </c>
      <c r="P28" s="12">
        <v>18</v>
      </c>
    </row>
    <row r="29" spans="1:38">
      <c r="A29" s="11" t="s">
        <v>16</v>
      </c>
      <c r="B29" s="11" t="s">
        <v>8</v>
      </c>
      <c r="C29" s="12" t="s">
        <v>111</v>
      </c>
      <c r="D29" s="12">
        <v>1</v>
      </c>
      <c r="E29" s="12" t="s">
        <v>111</v>
      </c>
      <c r="F29" s="12" t="s">
        <v>111</v>
      </c>
      <c r="G29" s="12" t="s">
        <v>111</v>
      </c>
      <c r="H29" s="12" t="s">
        <v>111</v>
      </c>
      <c r="I29" s="12">
        <v>1</v>
      </c>
      <c r="J29" s="12" t="s">
        <v>111</v>
      </c>
      <c r="K29" s="12">
        <v>1</v>
      </c>
      <c r="L29" s="12">
        <v>1</v>
      </c>
      <c r="M29" s="12" t="s">
        <v>111</v>
      </c>
      <c r="N29" s="12" t="s">
        <v>111</v>
      </c>
      <c r="O29" s="12">
        <v>1</v>
      </c>
      <c r="P29" s="12">
        <v>5</v>
      </c>
    </row>
    <row r="30" spans="1:38">
      <c r="A30" s="11" t="s">
        <v>17</v>
      </c>
      <c r="B30" s="13"/>
      <c r="C30" s="12" t="s">
        <v>111</v>
      </c>
      <c r="D30" s="12">
        <v>3</v>
      </c>
      <c r="E30" s="12">
        <v>6</v>
      </c>
      <c r="F30" s="12">
        <v>1</v>
      </c>
      <c r="G30" s="12">
        <v>7</v>
      </c>
      <c r="H30" s="12">
        <v>3</v>
      </c>
      <c r="I30" s="12">
        <v>7</v>
      </c>
      <c r="J30" s="12">
        <v>2</v>
      </c>
      <c r="K30" s="12">
        <v>2</v>
      </c>
      <c r="L30" s="12">
        <v>25</v>
      </c>
      <c r="M30" s="12">
        <v>20</v>
      </c>
      <c r="N30" s="12">
        <v>1</v>
      </c>
      <c r="O30" s="12">
        <v>10</v>
      </c>
      <c r="P30" s="12">
        <v>87</v>
      </c>
    </row>
    <row r="31" spans="1:38">
      <c r="A31" s="11" t="s">
        <v>18</v>
      </c>
      <c r="B31" s="11">
        <v>36431</v>
      </c>
      <c r="C31" s="12" t="s">
        <v>111</v>
      </c>
      <c r="D31" s="12" t="s">
        <v>111</v>
      </c>
      <c r="E31" s="12" t="s">
        <v>111</v>
      </c>
      <c r="F31" s="12" t="s">
        <v>111</v>
      </c>
      <c r="G31" s="12">
        <v>1</v>
      </c>
      <c r="H31" s="12">
        <v>1</v>
      </c>
      <c r="I31" s="12" t="s">
        <v>111</v>
      </c>
      <c r="J31" s="12" t="s">
        <v>111</v>
      </c>
      <c r="K31" s="12" t="s">
        <v>111</v>
      </c>
      <c r="L31" s="12">
        <v>5</v>
      </c>
      <c r="M31" s="12" t="s">
        <v>111</v>
      </c>
      <c r="N31" s="12">
        <v>1</v>
      </c>
      <c r="O31" s="12">
        <v>1</v>
      </c>
      <c r="P31" s="12">
        <v>9</v>
      </c>
    </row>
    <row r="32" spans="1:38">
      <c r="A32" s="11" t="s">
        <v>18</v>
      </c>
      <c r="B32" s="11">
        <v>36443</v>
      </c>
      <c r="C32" s="12" t="s">
        <v>111</v>
      </c>
      <c r="D32" s="12">
        <v>1</v>
      </c>
      <c r="E32" s="12" t="s">
        <v>111</v>
      </c>
      <c r="F32" s="12" t="s">
        <v>111</v>
      </c>
      <c r="G32" s="12" t="s">
        <v>111</v>
      </c>
      <c r="H32" s="12">
        <v>1</v>
      </c>
      <c r="I32" s="12" t="s">
        <v>111</v>
      </c>
      <c r="J32" s="12" t="s">
        <v>111</v>
      </c>
      <c r="K32" s="12">
        <v>1</v>
      </c>
      <c r="L32" s="12" t="s">
        <v>111</v>
      </c>
      <c r="M32" s="12">
        <v>4</v>
      </c>
      <c r="N32" s="12" t="s">
        <v>111</v>
      </c>
      <c r="O32" s="12" t="s">
        <v>111</v>
      </c>
      <c r="P32" s="12">
        <v>7</v>
      </c>
    </row>
    <row r="33" spans="1:16">
      <c r="A33" s="11" t="s">
        <v>18</v>
      </c>
      <c r="B33" s="11" t="s">
        <v>8</v>
      </c>
      <c r="C33" s="12" t="s">
        <v>111</v>
      </c>
      <c r="D33" s="12" t="s">
        <v>111</v>
      </c>
      <c r="E33" s="12" t="s">
        <v>111</v>
      </c>
      <c r="F33" s="12" t="s">
        <v>111</v>
      </c>
      <c r="G33" s="12">
        <v>1</v>
      </c>
      <c r="H33" s="12">
        <v>1</v>
      </c>
      <c r="I33" s="12" t="s">
        <v>111</v>
      </c>
      <c r="J33" s="12" t="s">
        <v>111</v>
      </c>
      <c r="K33" s="12" t="s">
        <v>111</v>
      </c>
      <c r="L33" s="12" t="s">
        <v>111</v>
      </c>
      <c r="M33" s="12">
        <v>5</v>
      </c>
      <c r="N33" s="12">
        <v>1</v>
      </c>
      <c r="O33" s="12" t="s">
        <v>111</v>
      </c>
      <c r="P33" s="12">
        <v>8</v>
      </c>
    </row>
    <row r="34" spans="1:16">
      <c r="A34" s="11" t="s">
        <v>19</v>
      </c>
      <c r="B34" s="13"/>
      <c r="C34" s="12" t="s">
        <v>111</v>
      </c>
      <c r="D34" s="12">
        <v>1</v>
      </c>
      <c r="E34" s="12" t="s">
        <v>111</v>
      </c>
      <c r="F34" s="12" t="s">
        <v>111</v>
      </c>
      <c r="G34" s="12">
        <v>2</v>
      </c>
      <c r="H34" s="12">
        <v>3</v>
      </c>
      <c r="I34" s="12" t="s">
        <v>111</v>
      </c>
      <c r="J34" s="12" t="s">
        <v>111</v>
      </c>
      <c r="K34" s="12">
        <v>1</v>
      </c>
      <c r="L34" s="12">
        <v>5</v>
      </c>
      <c r="M34" s="12">
        <v>9</v>
      </c>
      <c r="N34" s="12">
        <v>2</v>
      </c>
      <c r="O34" s="12">
        <v>1</v>
      </c>
      <c r="P34" s="12">
        <v>24</v>
      </c>
    </row>
    <row r="35" spans="1:16">
      <c r="A35" s="11" t="s">
        <v>20</v>
      </c>
      <c r="B35" s="11">
        <v>35220</v>
      </c>
      <c r="C35" s="12">
        <v>1</v>
      </c>
      <c r="D35" s="12" t="s">
        <v>111</v>
      </c>
      <c r="E35" s="12" t="s">
        <v>111</v>
      </c>
      <c r="F35" s="12" t="s">
        <v>111</v>
      </c>
      <c r="G35" s="12" t="s">
        <v>111</v>
      </c>
      <c r="H35" s="12" t="s">
        <v>111</v>
      </c>
      <c r="I35" s="12">
        <v>1</v>
      </c>
      <c r="J35" s="12" t="s">
        <v>111</v>
      </c>
      <c r="K35" s="12" t="s">
        <v>111</v>
      </c>
      <c r="L35" s="12">
        <v>1</v>
      </c>
      <c r="M35" s="12">
        <v>4</v>
      </c>
      <c r="N35" s="12">
        <v>1</v>
      </c>
      <c r="O35" s="12" t="s">
        <v>111</v>
      </c>
      <c r="P35" s="12">
        <v>8</v>
      </c>
    </row>
    <row r="36" spans="1:16">
      <c r="A36" s="11" t="s">
        <v>20</v>
      </c>
      <c r="B36" s="11">
        <v>35237</v>
      </c>
      <c r="C36" s="12" t="s">
        <v>111</v>
      </c>
      <c r="D36" s="12">
        <v>1</v>
      </c>
      <c r="E36" s="12" t="s">
        <v>111</v>
      </c>
      <c r="F36" s="12" t="s">
        <v>111</v>
      </c>
      <c r="G36" s="12" t="s">
        <v>111</v>
      </c>
      <c r="H36" s="12" t="s">
        <v>111</v>
      </c>
      <c r="I36" s="12" t="s">
        <v>111</v>
      </c>
      <c r="J36" s="12" t="s">
        <v>111</v>
      </c>
      <c r="K36" s="12">
        <v>1</v>
      </c>
      <c r="L36" s="12">
        <v>4</v>
      </c>
      <c r="M36" s="12">
        <v>4</v>
      </c>
      <c r="N36" s="12">
        <v>1</v>
      </c>
      <c r="O36" s="12" t="s">
        <v>111</v>
      </c>
      <c r="P36" s="12">
        <v>11</v>
      </c>
    </row>
    <row r="37" spans="1:16">
      <c r="A37" s="11" t="s">
        <v>20</v>
      </c>
      <c r="B37" s="11">
        <v>35238</v>
      </c>
      <c r="C37" s="12" t="s">
        <v>111</v>
      </c>
      <c r="D37" s="12">
        <v>1</v>
      </c>
      <c r="E37" s="12" t="s">
        <v>111</v>
      </c>
      <c r="F37" s="12">
        <v>1</v>
      </c>
      <c r="G37" s="12">
        <v>1</v>
      </c>
      <c r="H37" s="12">
        <v>2</v>
      </c>
      <c r="I37" s="12">
        <v>5</v>
      </c>
      <c r="J37" s="12">
        <v>1</v>
      </c>
      <c r="K37" s="12">
        <v>5</v>
      </c>
      <c r="L37" s="12">
        <v>5</v>
      </c>
      <c r="M37" s="12">
        <v>12</v>
      </c>
      <c r="N37" s="12" t="s">
        <v>111</v>
      </c>
      <c r="O37" s="12" t="s">
        <v>111</v>
      </c>
      <c r="P37" s="12">
        <v>33</v>
      </c>
    </row>
    <row r="38" spans="1:16">
      <c r="A38" s="11" t="s">
        <v>20</v>
      </c>
      <c r="B38" s="11">
        <v>35241</v>
      </c>
      <c r="C38" s="12" t="s">
        <v>111</v>
      </c>
      <c r="D38" s="12" t="s">
        <v>111</v>
      </c>
      <c r="E38" s="12" t="s">
        <v>111</v>
      </c>
      <c r="F38" s="12" t="s">
        <v>111</v>
      </c>
      <c r="G38" s="12">
        <v>1</v>
      </c>
      <c r="H38" s="12" t="s">
        <v>111</v>
      </c>
      <c r="I38" s="12" t="s">
        <v>111</v>
      </c>
      <c r="J38" s="12" t="s">
        <v>111</v>
      </c>
      <c r="K38" s="12" t="s">
        <v>111</v>
      </c>
      <c r="L38" s="12">
        <v>2</v>
      </c>
      <c r="M38" s="12">
        <v>3</v>
      </c>
      <c r="N38" s="12" t="s">
        <v>111</v>
      </c>
      <c r="O38" s="12">
        <v>2</v>
      </c>
      <c r="P38" s="12">
        <v>8</v>
      </c>
    </row>
    <row r="39" spans="1:16">
      <c r="A39" s="11" t="s">
        <v>20</v>
      </c>
      <c r="B39" s="11">
        <v>35244</v>
      </c>
      <c r="C39" s="12">
        <v>2</v>
      </c>
      <c r="D39" s="12">
        <v>3</v>
      </c>
      <c r="E39" s="12">
        <v>3</v>
      </c>
      <c r="F39" s="12">
        <v>5</v>
      </c>
      <c r="G39" s="12">
        <v>3</v>
      </c>
      <c r="H39" s="12">
        <v>5</v>
      </c>
      <c r="I39" s="12">
        <v>8</v>
      </c>
      <c r="J39" s="12">
        <v>4</v>
      </c>
      <c r="K39" s="12">
        <v>1</v>
      </c>
      <c r="L39" s="12">
        <v>9</v>
      </c>
      <c r="M39" s="12">
        <v>16</v>
      </c>
      <c r="N39" s="12" t="s">
        <v>111</v>
      </c>
      <c r="O39" s="12">
        <v>5</v>
      </c>
      <c r="P39" s="12">
        <v>64</v>
      </c>
    </row>
    <row r="40" spans="1:16">
      <c r="A40" s="11" t="s">
        <v>20</v>
      </c>
      <c r="B40" s="11">
        <v>35248</v>
      </c>
      <c r="C40" s="12" t="s">
        <v>111</v>
      </c>
      <c r="D40" s="12" t="s">
        <v>111</v>
      </c>
      <c r="E40" s="12">
        <v>1</v>
      </c>
      <c r="F40" s="12" t="s">
        <v>111</v>
      </c>
      <c r="G40" s="12">
        <v>1</v>
      </c>
      <c r="H40" s="12" t="s">
        <v>111</v>
      </c>
      <c r="I40" s="12" t="s">
        <v>111</v>
      </c>
      <c r="J40" s="12" t="s">
        <v>111</v>
      </c>
      <c r="K40" s="12" t="s">
        <v>111</v>
      </c>
      <c r="L40" s="12" t="s">
        <v>111</v>
      </c>
      <c r="M40" s="12">
        <v>5</v>
      </c>
      <c r="N40" s="12" t="s">
        <v>111</v>
      </c>
      <c r="O40" s="12" t="s">
        <v>111</v>
      </c>
      <c r="P40" s="12">
        <v>7</v>
      </c>
    </row>
    <row r="41" spans="1:16">
      <c r="A41" s="11" t="s">
        <v>20</v>
      </c>
      <c r="B41" s="11">
        <v>35254</v>
      </c>
      <c r="C41" s="12" t="s">
        <v>111</v>
      </c>
      <c r="D41" s="12" t="s">
        <v>111</v>
      </c>
      <c r="E41" s="12">
        <v>1</v>
      </c>
      <c r="F41" s="12" t="s">
        <v>111</v>
      </c>
      <c r="G41" s="12" t="s">
        <v>111</v>
      </c>
      <c r="H41" s="12">
        <v>1</v>
      </c>
      <c r="I41" s="12">
        <v>1</v>
      </c>
      <c r="J41" s="12">
        <v>2</v>
      </c>
      <c r="K41" s="12">
        <v>1</v>
      </c>
      <c r="L41" s="12">
        <v>2</v>
      </c>
      <c r="M41" s="12">
        <v>2</v>
      </c>
      <c r="N41" s="12" t="s">
        <v>111</v>
      </c>
      <c r="O41" s="12" t="s">
        <v>111</v>
      </c>
      <c r="P41" s="12">
        <v>10</v>
      </c>
    </row>
    <row r="42" spans="1:16">
      <c r="A42" s="11" t="s">
        <v>20</v>
      </c>
      <c r="B42" s="11">
        <v>36341</v>
      </c>
      <c r="C42" s="12" t="s">
        <v>111</v>
      </c>
      <c r="D42" s="12" t="s">
        <v>111</v>
      </c>
      <c r="E42" s="12" t="s">
        <v>111</v>
      </c>
      <c r="F42" s="12" t="s">
        <v>111</v>
      </c>
      <c r="G42" s="12" t="s">
        <v>111</v>
      </c>
      <c r="H42" s="12" t="s">
        <v>111</v>
      </c>
      <c r="I42" s="12" t="s">
        <v>111</v>
      </c>
      <c r="J42" s="12">
        <v>1</v>
      </c>
      <c r="K42" s="12" t="s">
        <v>111</v>
      </c>
      <c r="L42" s="12">
        <v>1</v>
      </c>
      <c r="M42" s="12">
        <v>1</v>
      </c>
      <c r="N42" s="12">
        <v>2</v>
      </c>
      <c r="O42" s="12">
        <v>1</v>
      </c>
      <c r="P42" s="12">
        <v>6</v>
      </c>
    </row>
    <row r="43" spans="1:16">
      <c r="A43" s="11" t="s">
        <v>20</v>
      </c>
      <c r="B43" s="11">
        <v>36344</v>
      </c>
      <c r="C43" s="12" t="s">
        <v>111</v>
      </c>
      <c r="D43" s="12">
        <v>1</v>
      </c>
      <c r="E43" s="12">
        <v>1</v>
      </c>
      <c r="F43" s="12" t="s">
        <v>111</v>
      </c>
      <c r="G43" s="12" t="s">
        <v>111</v>
      </c>
      <c r="H43" s="12" t="s">
        <v>111</v>
      </c>
      <c r="I43" s="12" t="s">
        <v>111</v>
      </c>
      <c r="J43" s="12" t="s">
        <v>111</v>
      </c>
      <c r="K43" s="12" t="s">
        <v>111</v>
      </c>
      <c r="L43" s="12">
        <v>3</v>
      </c>
      <c r="M43" s="12">
        <v>1</v>
      </c>
      <c r="N43" s="12" t="s">
        <v>111</v>
      </c>
      <c r="O43" s="12" t="s">
        <v>111</v>
      </c>
      <c r="P43" s="12">
        <v>6</v>
      </c>
    </row>
    <row r="44" spans="1:16">
      <c r="A44" s="11" t="s">
        <v>20</v>
      </c>
      <c r="B44" s="11" t="s">
        <v>8</v>
      </c>
      <c r="C44" s="12">
        <v>1</v>
      </c>
      <c r="D44" s="12">
        <v>2</v>
      </c>
      <c r="E44" s="12">
        <v>3</v>
      </c>
      <c r="F44" s="12">
        <v>1</v>
      </c>
      <c r="G44" s="12">
        <v>1</v>
      </c>
      <c r="H44" s="12" t="s">
        <v>111</v>
      </c>
      <c r="I44" s="12">
        <v>3</v>
      </c>
      <c r="J44" s="12">
        <v>1</v>
      </c>
      <c r="K44" s="12">
        <v>1</v>
      </c>
      <c r="L44" s="12">
        <v>23</v>
      </c>
      <c r="M44" s="12">
        <v>18</v>
      </c>
      <c r="N44" s="12">
        <v>3</v>
      </c>
      <c r="O44" s="12">
        <v>10</v>
      </c>
      <c r="P44" s="12">
        <v>67</v>
      </c>
    </row>
    <row r="45" spans="1:16">
      <c r="A45" s="11" t="s">
        <v>21</v>
      </c>
      <c r="B45" s="13"/>
      <c r="C45" s="12">
        <v>4</v>
      </c>
      <c r="D45" s="12">
        <v>8</v>
      </c>
      <c r="E45" s="12">
        <v>9</v>
      </c>
      <c r="F45" s="12">
        <v>7</v>
      </c>
      <c r="G45" s="12">
        <v>7</v>
      </c>
      <c r="H45" s="12">
        <v>8</v>
      </c>
      <c r="I45" s="12">
        <v>18</v>
      </c>
      <c r="J45" s="12">
        <v>9</v>
      </c>
      <c r="K45" s="12">
        <v>9</v>
      </c>
      <c r="L45" s="12">
        <v>50</v>
      </c>
      <c r="M45" s="12">
        <v>66</v>
      </c>
      <c r="N45" s="12">
        <v>7</v>
      </c>
      <c r="O45" s="12">
        <v>18</v>
      </c>
      <c r="P45" s="12">
        <v>220</v>
      </c>
    </row>
    <row r="46" spans="1:16">
      <c r="A46" s="11" t="s">
        <v>22</v>
      </c>
      <c r="B46" s="11">
        <v>34374</v>
      </c>
      <c r="C46" s="12" t="s">
        <v>111</v>
      </c>
      <c r="D46" s="12" t="s">
        <v>111</v>
      </c>
      <c r="E46" s="12" t="s">
        <v>111</v>
      </c>
      <c r="F46" s="12" t="s">
        <v>111</v>
      </c>
      <c r="G46" s="12" t="s">
        <v>111</v>
      </c>
      <c r="H46" s="12" t="s">
        <v>111</v>
      </c>
      <c r="I46" s="12">
        <v>2</v>
      </c>
      <c r="J46" s="12" t="s">
        <v>111</v>
      </c>
      <c r="K46" s="12" t="s">
        <v>111</v>
      </c>
      <c r="L46" s="12">
        <v>1</v>
      </c>
      <c r="M46" s="12">
        <v>1</v>
      </c>
      <c r="N46" s="12">
        <v>1</v>
      </c>
      <c r="O46" s="12">
        <v>1</v>
      </c>
      <c r="P46" s="12">
        <v>6</v>
      </c>
    </row>
    <row r="47" spans="1:16">
      <c r="A47" s="11" t="s">
        <v>22</v>
      </c>
      <c r="B47" s="11" t="s">
        <v>8</v>
      </c>
      <c r="C47" s="12" t="s">
        <v>111</v>
      </c>
      <c r="D47" s="12" t="s">
        <v>111</v>
      </c>
      <c r="E47" s="12" t="s">
        <v>111</v>
      </c>
      <c r="F47" s="12" t="s">
        <v>111</v>
      </c>
      <c r="G47" s="12" t="s">
        <v>111</v>
      </c>
      <c r="H47" s="12" t="s">
        <v>111</v>
      </c>
      <c r="I47" s="12" t="s">
        <v>111</v>
      </c>
      <c r="J47" s="12" t="s">
        <v>111</v>
      </c>
      <c r="K47" s="12" t="s">
        <v>111</v>
      </c>
      <c r="L47" s="12">
        <v>9</v>
      </c>
      <c r="M47" s="12">
        <v>7</v>
      </c>
      <c r="N47" s="12" t="s">
        <v>111</v>
      </c>
      <c r="O47" s="12">
        <v>2</v>
      </c>
      <c r="P47" s="12">
        <v>18</v>
      </c>
    </row>
    <row r="48" spans="1:16">
      <c r="A48" s="11" t="s">
        <v>23</v>
      </c>
      <c r="B48" s="13"/>
      <c r="C48" s="12" t="s">
        <v>111</v>
      </c>
      <c r="D48" s="12" t="s">
        <v>111</v>
      </c>
      <c r="E48" s="12" t="s">
        <v>111</v>
      </c>
      <c r="F48" s="12" t="s">
        <v>111</v>
      </c>
      <c r="G48" s="12" t="s">
        <v>111</v>
      </c>
      <c r="H48" s="12" t="s">
        <v>111</v>
      </c>
      <c r="I48" s="12">
        <v>2</v>
      </c>
      <c r="J48" s="12" t="s">
        <v>111</v>
      </c>
      <c r="K48" s="12" t="s">
        <v>111</v>
      </c>
      <c r="L48" s="12">
        <v>10</v>
      </c>
      <c r="M48" s="12">
        <v>8</v>
      </c>
      <c r="N48" s="12">
        <v>1</v>
      </c>
      <c r="O48" s="12">
        <v>3</v>
      </c>
      <c r="P48" s="12">
        <v>24</v>
      </c>
    </row>
    <row r="49" spans="1:16" s="21" customFormat="1">
      <c r="A49" s="20" t="s">
        <v>113</v>
      </c>
      <c r="B49" s="95"/>
      <c r="C49" s="96">
        <v>5</v>
      </c>
      <c r="D49" s="96">
        <v>14</v>
      </c>
      <c r="E49" s="96">
        <v>21</v>
      </c>
      <c r="F49" s="96">
        <v>13</v>
      </c>
      <c r="G49" s="96">
        <v>27</v>
      </c>
      <c r="H49" s="96">
        <v>23</v>
      </c>
      <c r="I49" s="96">
        <v>43</v>
      </c>
      <c r="J49" s="96">
        <v>22</v>
      </c>
      <c r="K49" s="96">
        <v>28</v>
      </c>
      <c r="L49" s="96">
        <v>160</v>
      </c>
      <c r="M49" s="96">
        <v>189</v>
      </c>
      <c r="N49" s="96">
        <v>20</v>
      </c>
      <c r="O49" s="96">
        <v>40</v>
      </c>
      <c r="P49" s="96">
        <v>605</v>
      </c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7"/>
  <sheetViews>
    <sheetView topLeftCell="A23" workbookViewId="0">
      <selection activeCell="A45" sqref="A45:XFD45"/>
    </sheetView>
  </sheetViews>
  <sheetFormatPr defaultRowHeight="15"/>
  <cols>
    <col min="1" max="1" width="20.140625" customWidth="1"/>
    <col min="2" max="2" width="14.42578125" customWidth="1"/>
    <col min="3" max="3" width="14" customWidth="1"/>
    <col min="16" max="16" width="13.42578125" customWidth="1"/>
  </cols>
  <sheetData>
    <row r="1" spans="1:16" ht="18.75">
      <c r="A1" s="19" t="s">
        <v>50</v>
      </c>
      <c r="B1" s="26"/>
      <c r="C1" s="26"/>
      <c r="D1" s="26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05"/>
      <c r="B4" s="105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 t="s">
        <v>111</v>
      </c>
      <c r="D6" s="12" t="s">
        <v>111</v>
      </c>
      <c r="E6" s="12" t="s">
        <v>111</v>
      </c>
      <c r="F6" s="12" t="s">
        <v>111</v>
      </c>
      <c r="G6" s="12">
        <v>1</v>
      </c>
      <c r="H6" s="12" t="s">
        <v>111</v>
      </c>
      <c r="I6" s="12" t="s">
        <v>111</v>
      </c>
      <c r="J6" s="12" t="s">
        <v>111</v>
      </c>
      <c r="K6" s="12">
        <v>2</v>
      </c>
      <c r="L6" s="12">
        <v>3</v>
      </c>
      <c r="M6" s="12">
        <v>4</v>
      </c>
      <c r="N6" s="12" t="s">
        <v>111</v>
      </c>
      <c r="O6" s="12" t="s">
        <v>111</v>
      </c>
      <c r="P6" s="12">
        <v>10</v>
      </c>
    </row>
    <row r="7" spans="1:16">
      <c r="A7" s="11" t="s">
        <v>7</v>
      </c>
      <c r="B7" s="11">
        <v>34231</v>
      </c>
      <c r="C7" s="12" t="s">
        <v>111</v>
      </c>
      <c r="D7" s="12" t="s">
        <v>111</v>
      </c>
      <c r="E7" s="12" t="s">
        <v>111</v>
      </c>
      <c r="F7" s="12">
        <v>1</v>
      </c>
      <c r="G7" s="12">
        <v>1</v>
      </c>
      <c r="H7" s="12">
        <v>1</v>
      </c>
      <c r="I7" s="12" t="s">
        <v>111</v>
      </c>
      <c r="J7" s="12">
        <v>1</v>
      </c>
      <c r="K7" s="12" t="s">
        <v>111</v>
      </c>
      <c r="L7" s="12">
        <v>2</v>
      </c>
      <c r="M7" s="12">
        <v>3</v>
      </c>
      <c r="N7" s="12" t="s">
        <v>111</v>
      </c>
      <c r="O7" s="12" t="s">
        <v>111</v>
      </c>
      <c r="P7" s="12">
        <v>9</v>
      </c>
    </row>
    <row r="8" spans="1:16">
      <c r="A8" s="11" t="s">
        <v>7</v>
      </c>
      <c r="B8" s="11">
        <v>34236</v>
      </c>
      <c r="C8" s="12" t="s">
        <v>111</v>
      </c>
      <c r="D8" s="12" t="s">
        <v>111</v>
      </c>
      <c r="E8" s="12">
        <v>1</v>
      </c>
      <c r="F8" s="12" t="s">
        <v>111</v>
      </c>
      <c r="G8" s="12">
        <v>1</v>
      </c>
      <c r="H8" s="12" t="s">
        <v>111</v>
      </c>
      <c r="I8" s="12">
        <v>3</v>
      </c>
      <c r="J8" s="12">
        <v>1</v>
      </c>
      <c r="K8" s="12" t="s">
        <v>111</v>
      </c>
      <c r="L8" s="12">
        <v>3</v>
      </c>
      <c r="M8" s="12">
        <v>5</v>
      </c>
      <c r="N8" s="12" t="s">
        <v>111</v>
      </c>
      <c r="O8" s="12" t="s">
        <v>111</v>
      </c>
      <c r="P8" s="12">
        <v>14</v>
      </c>
    </row>
    <row r="9" spans="1:16">
      <c r="A9" s="11" t="s">
        <v>7</v>
      </c>
      <c r="B9" s="11">
        <v>34250</v>
      </c>
      <c r="C9" s="12" t="s">
        <v>111</v>
      </c>
      <c r="D9" s="12" t="s">
        <v>111</v>
      </c>
      <c r="E9" s="12" t="s">
        <v>111</v>
      </c>
      <c r="F9" s="12" t="s">
        <v>111</v>
      </c>
      <c r="G9" s="12">
        <v>1</v>
      </c>
      <c r="H9" s="12">
        <v>1</v>
      </c>
      <c r="I9" s="12">
        <v>2</v>
      </c>
      <c r="J9" s="12">
        <v>1</v>
      </c>
      <c r="K9" s="12" t="s">
        <v>111</v>
      </c>
      <c r="L9" s="12">
        <v>2</v>
      </c>
      <c r="M9" s="12">
        <v>3</v>
      </c>
      <c r="N9" s="12" t="s">
        <v>111</v>
      </c>
      <c r="O9" s="12" t="s">
        <v>111</v>
      </c>
      <c r="P9" s="12">
        <v>10</v>
      </c>
    </row>
    <row r="10" spans="1:16">
      <c r="A10" s="11" t="s">
        <v>7</v>
      </c>
      <c r="B10" s="11" t="s">
        <v>8</v>
      </c>
      <c r="C10" s="12" t="s">
        <v>111</v>
      </c>
      <c r="D10" s="12" t="s">
        <v>111</v>
      </c>
      <c r="E10" s="12" t="s">
        <v>111</v>
      </c>
      <c r="F10" s="12" t="s">
        <v>111</v>
      </c>
      <c r="G10" s="12" t="s">
        <v>111</v>
      </c>
      <c r="H10" s="12" t="s">
        <v>111</v>
      </c>
      <c r="I10" s="12" t="s">
        <v>111</v>
      </c>
      <c r="J10" s="12" t="s">
        <v>111</v>
      </c>
      <c r="K10" s="12" t="s">
        <v>111</v>
      </c>
      <c r="L10" s="12">
        <v>1</v>
      </c>
      <c r="M10" s="12">
        <v>1</v>
      </c>
      <c r="N10" s="12">
        <v>1</v>
      </c>
      <c r="O10" s="12" t="s">
        <v>111</v>
      </c>
      <c r="P10" s="12">
        <v>3</v>
      </c>
    </row>
    <row r="11" spans="1:16">
      <c r="A11" s="11" t="s">
        <v>9</v>
      </c>
      <c r="B11" s="13"/>
      <c r="C11" s="12" t="s">
        <v>111</v>
      </c>
      <c r="D11" s="12" t="s">
        <v>111</v>
      </c>
      <c r="E11" s="12">
        <v>1</v>
      </c>
      <c r="F11" s="12">
        <v>1</v>
      </c>
      <c r="G11" s="12">
        <v>4</v>
      </c>
      <c r="H11" s="12">
        <v>2</v>
      </c>
      <c r="I11" s="12">
        <v>5</v>
      </c>
      <c r="J11" s="12">
        <v>3</v>
      </c>
      <c r="K11" s="12">
        <v>2</v>
      </c>
      <c r="L11" s="12">
        <v>11</v>
      </c>
      <c r="M11" s="12">
        <v>16</v>
      </c>
      <c r="N11" s="12">
        <v>1</v>
      </c>
      <c r="O11" s="12" t="s">
        <v>111</v>
      </c>
      <c r="P11" s="12">
        <v>46</v>
      </c>
    </row>
    <row r="12" spans="1:16">
      <c r="A12" s="11" t="s">
        <v>10</v>
      </c>
      <c r="B12" s="11">
        <v>36531</v>
      </c>
      <c r="C12" s="12" t="s">
        <v>111</v>
      </c>
      <c r="D12" s="12" t="s">
        <v>111</v>
      </c>
      <c r="E12" s="12" t="s">
        <v>111</v>
      </c>
      <c r="F12" s="12" t="s">
        <v>111</v>
      </c>
      <c r="G12" s="12" t="s">
        <v>111</v>
      </c>
      <c r="H12" s="12" t="s">
        <v>111</v>
      </c>
      <c r="I12" s="12" t="s">
        <v>111</v>
      </c>
      <c r="J12" s="12" t="s">
        <v>111</v>
      </c>
      <c r="K12" s="12" t="s">
        <v>111</v>
      </c>
      <c r="L12" s="12" t="s">
        <v>111</v>
      </c>
      <c r="M12" s="12" t="s">
        <v>111</v>
      </c>
      <c r="N12" s="12">
        <v>1</v>
      </c>
      <c r="O12" s="12" t="s">
        <v>111</v>
      </c>
      <c r="P12" s="12">
        <v>1</v>
      </c>
    </row>
    <row r="13" spans="1:16">
      <c r="A13" s="11" t="s">
        <v>10</v>
      </c>
      <c r="B13" s="11">
        <v>36532</v>
      </c>
      <c r="C13" s="12" t="s">
        <v>111</v>
      </c>
      <c r="D13" s="12" t="s">
        <v>111</v>
      </c>
      <c r="E13" s="12">
        <v>1</v>
      </c>
      <c r="F13" s="12" t="s">
        <v>111</v>
      </c>
      <c r="G13" s="12" t="s">
        <v>111</v>
      </c>
      <c r="H13" s="12">
        <v>2</v>
      </c>
      <c r="I13" s="12">
        <v>2</v>
      </c>
      <c r="J13" s="12">
        <v>1</v>
      </c>
      <c r="K13" s="12" t="s">
        <v>111</v>
      </c>
      <c r="L13" s="12">
        <v>2</v>
      </c>
      <c r="M13" s="12">
        <v>5</v>
      </c>
      <c r="N13" s="12" t="s">
        <v>111</v>
      </c>
      <c r="O13" s="12">
        <v>1</v>
      </c>
      <c r="P13" s="12">
        <v>14</v>
      </c>
    </row>
    <row r="14" spans="1:16">
      <c r="A14" s="11" t="s">
        <v>10</v>
      </c>
      <c r="B14" s="11">
        <v>36543</v>
      </c>
      <c r="C14" s="12" t="s">
        <v>111</v>
      </c>
      <c r="D14" s="12" t="s">
        <v>111</v>
      </c>
      <c r="E14" s="12" t="s">
        <v>111</v>
      </c>
      <c r="F14" s="12" t="s">
        <v>111</v>
      </c>
      <c r="G14" s="12" t="s">
        <v>111</v>
      </c>
      <c r="H14" s="12" t="s">
        <v>111</v>
      </c>
      <c r="I14" s="12" t="s">
        <v>111</v>
      </c>
      <c r="J14" s="12" t="s">
        <v>111</v>
      </c>
      <c r="K14" s="12">
        <v>4</v>
      </c>
      <c r="L14" s="12">
        <v>5</v>
      </c>
      <c r="M14" s="12">
        <v>3</v>
      </c>
      <c r="N14" s="12" t="s">
        <v>111</v>
      </c>
      <c r="O14" s="12" t="s">
        <v>111</v>
      </c>
      <c r="P14" s="12">
        <v>12</v>
      </c>
    </row>
    <row r="15" spans="1:16">
      <c r="A15" s="11" t="s">
        <v>11</v>
      </c>
      <c r="B15" s="13"/>
      <c r="C15" s="12" t="s">
        <v>111</v>
      </c>
      <c r="D15" s="12" t="s">
        <v>111</v>
      </c>
      <c r="E15" s="12">
        <v>1</v>
      </c>
      <c r="F15" s="12" t="s">
        <v>111</v>
      </c>
      <c r="G15" s="12" t="s">
        <v>111</v>
      </c>
      <c r="H15" s="12">
        <v>2</v>
      </c>
      <c r="I15" s="12">
        <v>2</v>
      </c>
      <c r="J15" s="12">
        <v>1</v>
      </c>
      <c r="K15" s="12">
        <v>4</v>
      </c>
      <c r="L15" s="12">
        <v>7</v>
      </c>
      <c r="M15" s="12">
        <v>8</v>
      </c>
      <c r="N15" s="12">
        <v>1</v>
      </c>
      <c r="O15" s="12">
        <v>1</v>
      </c>
      <c r="P15" s="12">
        <v>27</v>
      </c>
    </row>
    <row r="16" spans="1:16">
      <c r="A16" s="11" t="s">
        <v>12</v>
      </c>
      <c r="B16" s="11">
        <v>34135</v>
      </c>
      <c r="C16" s="12" t="s">
        <v>111</v>
      </c>
      <c r="D16" s="12" t="s">
        <v>111</v>
      </c>
      <c r="E16" s="12" t="s">
        <v>111</v>
      </c>
      <c r="F16" s="12" t="s">
        <v>111</v>
      </c>
      <c r="G16" s="12" t="s">
        <v>111</v>
      </c>
      <c r="H16" s="12" t="s">
        <v>111</v>
      </c>
      <c r="I16" s="12" t="s">
        <v>111</v>
      </c>
      <c r="J16" s="12">
        <v>1</v>
      </c>
      <c r="K16" s="12">
        <v>1</v>
      </c>
      <c r="L16" s="12">
        <v>1</v>
      </c>
      <c r="M16" s="12">
        <v>2</v>
      </c>
      <c r="N16" s="12" t="s">
        <v>111</v>
      </c>
      <c r="O16" s="12">
        <v>1</v>
      </c>
      <c r="P16" s="12">
        <v>6</v>
      </c>
    </row>
    <row r="17" spans="1:16">
      <c r="A17" s="11" t="s">
        <v>12</v>
      </c>
      <c r="B17" s="11" t="s">
        <v>8</v>
      </c>
      <c r="C17" s="12" t="s">
        <v>111</v>
      </c>
      <c r="D17" s="12" t="s">
        <v>111</v>
      </c>
      <c r="E17" s="12" t="s">
        <v>111</v>
      </c>
      <c r="F17" s="12" t="s">
        <v>111</v>
      </c>
      <c r="G17" s="12" t="s">
        <v>111</v>
      </c>
      <c r="H17" s="12" t="s">
        <v>111</v>
      </c>
      <c r="I17" s="12">
        <v>1</v>
      </c>
      <c r="J17" s="12" t="s">
        <v>111</v>
      </c>
      <c r="K17" s="12" t="s">
        <v>111</v>
      </c>
      <c r="L17" s="12">
        <v>1</v>
      </c>
      <c r="M17" s="12">
        <v>4</v>
      </c>
      <c r="N17" s="12">
        <v>1</v>
      </c>
      <c r="O17" s="12">
        <v>1</v>
      </c>
      <c r="P17" s="12">
        <v>8</v>
      </c>
    </row>
    <row r="18" spans="1:16">
      <c r="A18" s="11" t="s">
        <v>13</v>
      </c>
      <c r="B18" s="13"/>
      <c r="C18" s="12" t="s">
        <v>111</v>
      </c>
      <c r="D18" s="12" t="s">
        <v>111</v>
      </c>
      <c r="E18" s="12" t="s">
        <v>111</v>
      </c>
      <c r="F18" s="12" t="s">
        <v>111</v>
      </c>
      <c r="G18" s="12" t="s">
        <v>111</v>
      </c>
      <c r="H18" s="12" t="s">
        <v>111</v>
      </c>
      <c r="I18" s="12">
        <v>1</v>
      </c>
      <c r="J18" s="12">
        <v>1</v>
      </c>
      <c r="K18" s="12">
        <v>1</v>
      </c>
      <c r="L18" s="12">
        <v>2</v>
      </c>
      <c r="M18" s="12">
        <v>6</v>
      </c>
      <c r="N18" s="12">
        <v>1</v>
      </c>
      <c r="O18" s="12">
        <v>2</v>
      </c>
      <c r="P18" s="12">
        <v>14</v>
      </c>
    </row>
    <row r="19" spans="1:16">
      <c r="A19" s="11" t="s">
        <v>14</v>
      </c>
      <c r="B19" s="11">
        <v>28531</v>
      </c>
      <c r="C19" s="12" t="s">
        <v>111</v>
      </c>
      <c r="D19" s="12" t="s">
        <v>111</v>
      </c>
      <c r="E19" s="12" t="s">
        <v>111</v>
      </c>
      <c r="F19" s="12" t="s">
        <v>111</v>
      </c>
      <c r="G19" s="12" t="s">
        <v>111</v>
      </c>
      <c r="H19" s="12" t="s">
        <v>111</v>
      </c>
      <c r="I19" s="12" t="s">
        <v>111</v>
      </c>
      <c r="J19" s="12" t="s">
        <v>111</v>
      </c>
      <c r="K19" s="12" t="s">
        <v>111</v>
      </c>
      <c r="L19" s="12">
        <v>3</v>
      </c>
      <c r="M19" s="12">
        <v>2</v>
      </c>
      <c r="N19" s="12" t="s">
        <v>111</v>
      </c>
      <c r="O19" s="12" t="s">
        <v>111</v>
      </c>
      <c r="P19" s="12">
        <v>5</v>
      </c>
    </row>
    <row r="20" spans="1:16">
      <c r="A20" s="11" t="s">
        <v>14</v>
      </c>
      <c r="B20" s="11" t="s">
        <v>8</v>
      </c>
      <c r="C20" s="12" t="s">
        <v>111</v>
      </c>
      <c r="D20" s="12" t="s">
        <v>111</v>
      </c>
      <c r="E20" s="12" t="s">
        <v>111</v>
      </c>
      <c r="F20" s="12" t="s">
        <v>111</v>
      </c>
      <c r="G20" s="12" t="s">
        <v>111</v>
      </c>
      <c r="H20" s="12" t="s">
        <v>111</v>
      </c>
      <c r="I20" s="12" t="s">
        <v>111</v>
      </c>
      <c r="J20" s="12">
        <v>1</v>
      </c>
      <c r="K20" s="12" t="s">
        <v>111</v>
      </c>
      <c r="L20" s="12">
        <v>1</v>
      </c>
      <c r="M20" s="12">
        <v>7</v>
      </c>
      <c r="N20" s="12" t="s">
        <v>111</v>
      </c>
      <c r="O20" s="12" t="s">
        <v>111</v>
      </c>
      <c r="P20" s="12">
        <v>9</v>
      </c>
    </row>
    <row r="21" spans="1:16">
      <c r="A21" s="11" t="s">
        <v>15</v>
      </c>
      <c r="B21" s="13"/>
      <c r="C21" s="12" t="s">
        <v>111</v>
      </c>
      <c r="D21" s="12" t="s">
        <v>111</v>
      </c>
      <c r="E21" s="12" t="s">
        <v>111</v>
      </c>
      <c r="F21" s="12" t="s">
        <v>111</v>
      </c>
      <c r="G21" s="12" t="s">
        <v>111</v>
      </c>
      <c r="H21" s="12" t="s">
        <v>111</v>
      </c>
      <c r="I21" s="12" t="s">
        <v>111</v>
      </c>
      <c r="J21" s="12">
        <v>1</v>
      </c>
      <c r="K21" s="12" t="s">
        <v>111</v>
      </c>
      <c r="L21" s="12">
        <v>4</v>
      </c>
      <c r="M21" s="12">
        <v>9</v>
      </c>
      <c r="N21" s="12" t="s">
        <v>111</v>
      </c>
      <c r="O21" s="12" t="s">
        <v>111</v>
      </c>
      <c r="P21" s="12">
        <v>14</v>
      </c>
    </row>
    <row r="22" spans="1:16">
      <c r="A22" s="11" t="s">
        <v>16</v>
      </c>
      <c r="B22" s="11">
        <v>36232</v>
      </c>
      <c r="C22" s="12" t="s">
        <v>111</v>
      </c>
      <c r="D22" s="12" t="s">
        <v>111</v>
      </c>
      <c r="E22" s="12" t="s">
        <v>111</v>
      </c>
      <c r="F22" s="12" t="s">
        <v>111</v>
      </c>
      <c r="G22" s="12">
        <v>1</v>
      </c>
      <c r="H22" s="12" t="s">
        <v>111</v>
      </c>
      <c r="I22" s="12">
        <v>1</v>
      </c>
      <c r="J22" s="12" t="s">
        <v>111</v>
      </c>
      <c r="K22" s="12" t="s">
        <v>111</v>
      </c>
      <c r="L22" s="12">
        <v>2</v>
      </c>
      <c r="M22" s="12">
        <v>2</v>
      </c>
      <c r="N22" s="12" t="s">
        <v>111</v>
      </c>
      <c r="O22" s="12">
        <v>1</v>
      </c>
      <c r="P22" s="12">
        <v>7</v>
      </c>
    </row>
    <row r="23" spans="1:16">
      <c r="A23" s="11" t="s">
        <v>16</v>
      </c>
      <c r="B23" s="11">
        <v>36240</v>
      </c>
      <c r="C23" s="12" t="s">
        <v>111</v>
      </c>
      <c r="D23" s="12" t="s">
        <v>111</v>
      </c>
      <c r="E23" s="12" t="s">
        <v>111</v>
      </c>
      <c r="F23" s="12" t="s">
        <v>111</v>
      </c>
      <c r="G23" s="12" t="s">
        <v>111</v>
      </c>
      <c r="H23" s="12" t="s">
        <v>111</v>
      </c>
      <c r="I23" s="12" t="s">
        <v>111</v>
      </c>
      <c r="J23" s="12">
        <v>1</v>
      </c>
      <c r="K23" s="12" t="s">
        <v>111</v>
      </c>
      <c r="L23" s="12">
        <v>1</v>
      </c>
      <c r="M23" s="12" t="s">
        <v>111</v>
      </c>
      <c r="N23" s="12" t="s">
        <v>111</v>
      </c>
      <c r="O23" s="12">
        <v>2</v>
      </c>
      <c r="P23" s="12">
        <v>4</v>
      </c>
    </row>
    <row r="24" spans="1:16">
      <c r="A24" s="11" t="s">
        <v>16</v>
      </c>
      <c r="B24" s="11">
        <v>36254</v>
      </c>
      <c r="C24" s="12" t="s">
        <v>111</v>
      </c>
      <c r="D24" s="12" t="s">
        <v>111</v>
      </c>
      <c r="E24" s="12" t="s">
        <v>111</v>
      </c>
      <c r="F24" s="12" t="s">
        <v>111</v>
      </c>
      <c r="G24" s="12" t="s">
        <v>111</v>
      </c>
      <c r="H24" s="12" t="s">
        <v>111</v>
      </c>
      <c r="I24" s="12" t="s">
        <v>111</v>
      </c>
      <c r="J24" s="12" t="s">
        <v>111</v>
      </c>
      <c r="K24" s="12">
        <v>1</v>
      </c>
      <c r="L24" s="12">
        <v>1</v>
      </c>
      <c r="M24" s="12">
        <v>1</v>
      </c>
      <c r="N24" s="12" t="s">
        <v>111</v>
      </c>
      <c r="O24" s="12">
        <v>1</v>
      </c>
      <c r="P24" s="12">
        <v>4</v>
      </c>
    </row>
    <row r="25" spans="1:16">
      <c r="A25" s="11" t="s">
        <v>16</v>
      </c>
      <c r="B25" s="11">
        <v>36256</v>
      </c>
      <c r="C25" s="12" t="s">
        <v>111</v>
      </c>
      <c r="D25" s="12" t="s">
        <v>111</v>
      </c>
      <c r="E25" s="12">
        <v>1</v>
      </c>
      <c r="F25" s="12" t="s">
        <v>111</v>
      </c>
      <c r="G25" s="12">
        <v>1</v>
      </c>
      <c r="H25" s="12">
        <v>1</v>
      </c>
      <c r="I25" s="12">
        <v>1</v>
      </c>
      <c r="J25" s="12" t="s">
        <v>111</v>
      </c>
      <c r="K25" s="12" t="s">
        <v>111</v>
      </c>
      <c r="L25" s="12">
        <v>4</v>
      </c>
      <c r="M25" s="12">
        <v>2</v>
      </c>
      <c r="N25" s="12" t="s">
        <v>111</v>
      </c>
      <c r="O25" s="12" t="s">
        <v>111</v>
      </c>
      <c r="P25" s="12">
        <v>10</v>
      </c>
    </row>
    <row r="26" spans="1:16">
      <c r="A26" s="11" t="s">
        <v>16</v>
      </c>
      <c r="B26" s="11" t="s">
        <v>8</v>
      </c>
      <c r="C26" s="12" t="s">
        <v>111</v>
      </c>
      <c r="D26" s="12">
        <v>1</v>
      </c>
      <c r="E26" s="12" t="s">
        <v>111</v>
      </c>
      <c r="F26" s="12" t="s">
        <v>111</v>
      </c>
      <c r="G26" s="12" t="s">
        <v>111</v>
      </c>
      <c r="H26" s="12" t="s">
        <v>111</v>
      </c>
      <c r="I26" s="12" t="s">
        <v>111</v>
      </c>
      <c r="J26" s="12" t="s">
        <v>111</v>
      </c>
      <c r="K26" s="12">
        <v>1</v>
      </c>
      <c r="L26" s="12">
        <v>1</v>
      </c>
      <c r="M26" s="12" t="s">
        <v>111</v>
      </c>
      <c r="N26" s="12" t="s">
        <v>111</v>
      </c>
      <c r="O26" s="12">
        <v>1</v>
      </c>
      <c r="P26" s="12">
        <v>4</v>
      </c>
    </row>
    <row r="27" spans="1:16">
      <c r="A27" s="11" t="s">
        <v>17</v>
      </c>
      <c r="B27" s="13"/>
      <c r="C27" s="12" t="s">
        <v>111</v>
      </c>
      <c r="D27" s="12">
        <v>1</v>
      </c>
      <c r="E27" s="12">
        <v>1</v>
      </c>
      <c r="F27" s="12" t="s">
        <v>111</v>
      </c>
      <c r="G27" s="12">
        <v>2</v>
      </c>
      <c r="H27" s="12">
        <v>1</v>
      </c>
      <c r="I27" s="12">
        <v>2</v>
      </c>
      <c r="J27" s="12">
        <v>1</v>
      </c>
      <c r="K27" s="12">
        <v>2</v>
      </c>
      <c r="L27" s="12">
        <v>9</v>
      </c>
      <c r="M27" s="12">
        <v>5</v>
      </c>
      <c r="N27" s="12" t="s">
        <v>111</v>
      </c>
      <c r="O27" s="12">
        <v>5</v>
      </c>
      <c r="P27" s="12">
        <v>29</v>
      </c>
    </row>
    <row r="28" spans="1:16">
      <c r="A28" s="11" t="s">
        <v>18</v>
      </c>
      <c r="B28" s="11">
        <v>36443</v>
      </c>
      <c r="C28" s="12" t="s">
        <v>111</v>
      </c>
      <c r="D28" s="12">
        <v>1</v>
      </c>
      <c r="E28" s="12" t="s">
        <v>111</v>
      </c>
      <c r="F28" s="12" t="s">
        <v>111</v>
      </c>
      <c r="G28" s="12" t="s">
        <v>111</v>
      </c>
      <c r="H28" s="12" t="s">
        <v>111</v>
      </c>
      <c r="I28" s="12" t="s">
        <v>111</v>
      </c>
      <c r="J28" s="12" t="s">
        <v>111</v>
      </c>
      <c r="K28" s="12" t="s">
        <v>111</v>
      </c>
      <c r="L28" s="12" t="s">
        <v>111</v>
      </c>
      <c r="M28" s="12">
        <v>1</v>
      </c>
      <c r="N28" s="12" t="s">
        <v>111</v>
      </c>
      <c r="O28" s="12" t="s">
        <v>111</v>
      </c>
      <c r="P28" s="12">
        <v>2</v>
      </c>
    </row>
    <row r="29" spans="1:16">
      <c r="A29" s="11" t="s">
        <v>18</v>
      </c>
      <c r="B29" s="11" t="s">
        <v>8</v>
      </c>
      <c r="C29" s="12" t="s">
        <v>111</v>
      </c>
      <c r="D29" s="12" t="s">
        <v>111</v>
      </c>
      <c r="E29" s="12" t="s">
        <v>111</v>
      </c>
      <c r="F29" s="12" t="s">
        <v>111</v>
      </c>
      <c r="G29" s="12" t="s">
        <v>111</v>
      </c>
      <c r="H29" s="12" t="s">
        <v>111</v>
      </c>
      <c r="I29" s="12" t="s">
        <v>111</v>
      </c>
      <c r="J29" s="12" t="s">
        <v>111</v>
      </c>
      <c r="K29" s="12" t="s">
        <v>111</v>
      </c>
      <c r="L29" s="12" t="s">
        <v>111</v>
      </c>
      <c r="M29" s="12">
        <v>3</v>
      </c>
      <c r="N29" s="12">
        <v>1</v>
      </c>
      <c r="O29" s="12" t="s">
        <v>111</v>
      </c>
      <c r="P29" s="12">
        <v>4</v>
      </c>
    </row>
    <row r="30" spans="1:16">
      <c r="A30" s="11" t="s">
        <v>19</v>
      </c>
      <c r="B30" s="13"/>
      <c r="C30" s="12" t="s">
        <v>111</v>
      </c>
      <c r="D30" s="12">
        <v>1</v>
      </c>
      <c r="E30" s="12" t="s">
        <v>111</v>
      </c>
      <c r="F30" s="12" t="s">
        <v>111</v>
      </c>
      <c r="G30" s="12" t="s">
        <v>111</v>
      </c>
      <c r="H30" s="12" t="s">
        <v>111</v>
      </c>
      <c r="I30" s="12" t="s">
        <v>111</v>
      </c>
      <c r="J30" s="12" t="s">
        <v>111</v>
      </c>
      <c r="K30" s="12" t="s">
        <v>111</v>
      </c>
      <c r="L30" s="12" t="s">
        <v>111</v>
      </c>
      <c r="M30" s="12">
        <v>4</v>
      </c>
      <c r="N30" s="12">
        <v>1</v>
      </c>
      <c r="O30" s="12" t="s">
        <v>111</v>
      </c>
      <c r="P30" s="12">
        <v>6</v>
      </c>
    </row>
    <row r="31" spans="1:16">
      <c r="A31" s="11" t="s">
        <v>20</v>
      </c>
      <c r="B31" s="11">
        <v>35220</v>
      </c>
      <c r="C31" s="12">
        <v>1</v>
      </c>
      <c r="D31" s="12" t="s">
        <v>111</v>
      </c>
      <c r="E31" s="12" t="s">
        <v>111</v>
      </c>
      <c r="F31" s="12" t="s">
        <v>111</v>
      </c>
      <c r="G31" s="12" t="s">
        <v>111</v>
      </c>
      <c r="H31" s="12" t="s">
        <v>111</v>
      </c>
      <c r="I31" s="12">
        <v>1</v>
      </c>
      <c r="J31" s="12" t="s">
        <v>111</v>
      </c>
      <c r="K31" s="12" t="s">
        <v>111</v>
      </c>
      <c r="L31" s="12" t="s">
        <v>111</v>
      </c>
      <c r="M31" s="12">
        <v>3</v>
      </c>
      <c r="N31" s="12">
        <v>1</v>
      </c>
      <c r="O31" s="12" t="s">
        <v>111</v>
      </c>
      <c r="P31" s="12">
        <v>6</v>
      </c>
    </row>
    <row r="32" spans="1:16">
      <c r="A32" s="11" t="s">
        <v>20</v>
      </c>
      <c r="B32" s="11">
        <v>35237</v>
      </c>
      <c r="C32" s="12" t="s">
        <v>111</v>
      </c>
      <c r="D32" s="12">
        <v>1</v>
      </c>
      <c r="E32" s="12" t="s">
        <v>111</v>
      </c>
      <c r="F32" s="12" t="s">
        <v>111</v>
      </c>
      <c r="G32" s="12" t="s">
        <v>111</v>
      </c>
      <c r="H32" s="12" t="s">
        <v>111</v>
      </c>
      <c r="I32" s="12" t="s">
        <v>111</v>
      </c>
      <c r="J32" s="12" t="s">
        <v>111</v>
      </c>
      <c r="K32" s="12" t="s">
        <v>111</v>
      </c>
      <c r="L32" s="12">
        <v>2</v>
      </c>
      <c r="M32" s="12" t="s">
        <v>111</v>
      </c>
      <c r="N32" s="12" t="s">
        <v>111</v>
      </c>
      <c r="O32" s="12" t="s">
        <v>111</v>
      </c>
      <c r="P32" s="12">
        <v>3</v>
      </c>
    </row>
    <row r="33" spans="1:16">
      <c r="A33" s="11" t="s">
        <v>20</v>
      </c>
      <c r="B33" s="11">
        <v>35238</v>
      </c>
      <c r="C33" s="12" t="s">
        <v>111</v>
      </c>
      <c r="D33" s="12">
        <v>1</v>
      </c>
      <c r="E33" s="12" t="s">
        <v>111</v>
      </c>
      <c r="F33" s="12" t="s">
        <v>111</v>
      </c>
      <c r="G33" s="12" t="s">
        <v>111</v>
      </c>
      <c r="H33" s="12" t="s">
        <v>111</v>
      </c>
      <c r="I33" s="12" t="s">
        <v>111</v>
      </c>
      <c r="J33" s="12" t="s">
        <v>111</v>
      </c>
      <c r="K33" s="12">
        <v>2</v>
      </c>
      <c r="L33" s="12">
        <v>2</v>
      </c>
      <c r="M33" s="12">
        <v>2</v>
      </c>
      <c r="N33" s="12" t="s">
        <v>111</v>
      </c>
      <c r="O33" s="12" t="s">
        <v>111</v>
      </c>
      <c r="P33" s="12">
        <v>7</v>
      </c>
    </row>
    <row r="34" spans="1:16">
      <c r="A34" s="11" t="s">
        <v>20</v>
      </c>
      <c r="B34" s="11">
        <v>35241</v>
      </c>
      <c r="C34" s="12" t="s">
        <v>111</v>
      </c>
      <c r="D34" s="12" t="s">
        <v>111</v>
      </c>
      <c r="E34" s="12" t="s">
        <v>111</v>
      </c>
      <c r="F34" s="12" t="s">
        <v>111</v>
      </c>
      <c r="G34" s="12">
        <v>1</v>
      </c>
      <c r="H34" s="12" t="s">
        <v>111</v>
      </c>
      <c r="I34" s="12" t="s">
        <v>111</v>
      </c>
      <c r="J34" s="12" t="s">
        <v>111</v>
      </c>
      <c r="K34" s="12" t="s">
        <v>111</v>
      </c>
      <c r="L34" s="12">
        <v>2</v>
      </c>
      <c r="M34" s="12">
        <v>1</v>
      </c>
      <c r="N34" s="12" t="s">
        <v>111</v>
      </c>
      <c r="O34" s="12">
        <v>2</v>
      </c>
      <c r="P34" s="12">
        <v>6</v>
      </c>
    </row>
    <row r="35" spans="1:16">
      <c r="A35" s="11" t="s">
        <v>20</v>
      </c>
      <c r="B35" s="11">
        <v>35244</v>
      </c>
      <c r="C35" s="12">
        <v>1</v>
      </c>
      <c r="D35" s="12">
        <v>2</v>
      </c>
      <c r="E35" s="12">
        <v>3</v>
      </c>
      <c r="F35" s="12">
        <v>1</v>
      </c>
      <c r="G35" s="12" t="s">
        <v>111</v>
      </c>
      <c r="H35" s="12">
        <v>1</v>
      </c>
      <c r="I35" s="12">
        <v>1</v>
      </c>
      <c r="J35" s="12" t="s">
        <v>111</v>
      </c>
      <c r="K35" s="12" t="s">
        <v>111</v>
      </c>
      <c r="L35" s="12">
        <v>3</v>
      </c>
      <c r="M35" s="12">
        <v>1</v>
      </c>
      <c r="N35" s="12" t="s">
        <v>111</v>
      </c>
      <c r="O35" s="12">
        <v>3</v>
      </c>
      <c r="P35" s="12">
        <v>16</v>
      </c>
    </row>
    <row r="36" spans="1:16">
      <c r="A36" s="11" t="s">
        <v>20</v>
      </c>
      <c r="B36" s="11">
        <v>35248</v>
      </c>
      <c r="C36" s="12" t="s">
        <v>111</v>
      </c>
      <c r="D36" s="12" t="s">
        <v>111</v>
      </c>
      <c r="E36" s="12">
        <v>1</v>
      </c>
      <c r="F36" s="12" t="s">
        <v>111</v>
      </c>
      <c r="G36" s="12" t="s">
        <v>111</v>
      </c>
      <c r="H36" s="12" t="s">
        <v>111</v>
      </c>
      <c r="I36" s="12" t="s">
        <v>111</v>
      </c>
      <c r="J36" s="12" t="s">
        <v>111</v>
      </c>
      <c r="K36" s="12" t="s">
        <v>111</v>
      </c>
      <c r="L36" s="12" t="s">
        <v>111</v>
      </c>
      <c r="M36" s="12">
        <v>2</v>
      </c>
      <c r="N36" s="12" t="s">
        <v>111</v>
      </c>
      <c r="O36" s="12" t="s">
        <v>111</v>
      </c>
      <c r="P36" s="12">
        <v>3</v>
      </c>
    </row>
    <row r="37" spans="1:16">
      <c r="A37" s="11" t="s">
        <v>20</v>
      </c>
      <c r="B37" s="11">
        <v>35254</v>
      </c>
      <c r="C37" s="12" t="s">
        <v>111</v>
      </c>
      <c r="D37" s="12" t="s">
        <v>111</v>
      </c>
      <c r="E37" s="12" t="s">
        <v>111</v>
      </c>
      <c r="F37" s="12" t="s">
        <v>111</v>
      </c>
      <c r="G37" s="12" t="s">
        <v>111</v>
      </c>
      <c r="H37" s="12" t="s">
        <v>111</v>
      </c>
      <c r="I37" s="12" t="s">
        <v>111</v>
      </c>
      <c r="J37" s="12">
        <v>2</v>
      </c>
      <c r="K37" s="12" t="s">
        <v>111</v>
      </c>
      <c r="L37" s="12">
        <v>1</v>
      </c>
      <c r="M37" s="12" t="s">
        <v>111</v>
      </c>
      <c r="N37" s="12" t="s">
        <v>111</v>
      </c>
      <c r="O37" s="12" t="s">
        <v>111</v>
      </c>
      <c r="P37" s="12">
        <v>3</v>
      </c>
    </row>
    <row r="38" spans="1:16">
      <c r="A38" s="11" t="s">
        <v>20</v>
      </c>
      <c r="B38" s="11">
        <v>36341</v>
      </c>
      <c r="C38" s="12" t="s">
        <v>111</v>
      </c>
      <c r="D38" s="12" t="s">
        <v>111</v>
      </c>
      <c r="E38" s="12" t="s">
        <v>111</v>
      </c>
      <c r="F38" s="12" t="s">
        <v>111</v>
      </c>
      <c r="G38" s="12" t="s">
        <v>111</v>
      </c>
      <c r="H38" s="12" t="s">
        <v>111</v>
      </c>
      <c r="I38" s="12" t="s">
        <v>111</v>
      </c>
      <c r="J38" s="12" t="s">
        <v>111</v>
      </c>
      <c r="K38" s="12" t="s">
        <v>111</v>
      </c>
      <c r="L38" s="12">
        <v>1</v>
      </c>
      <c r="M38" s="12">
        <v>1</v>
      </c>
      <c r="N38" s="12">
        <v>2</v>
      </c>
      <c r="O38" s="12">
        <v>1</v>
      </c>
      <c r="P38" s="12">
        <v>5</v>
      </c>
    </row>
    <row r="39" spans="1:16">
      <c r="A39" s="11" t="s">
        <v>20</v>
      </c>
      <c r="B39" s="11">
        <v>36344</v>
      </c>
      <c r="C39" s="12" t="s">
        <v>111</v>
      </c>
      <c r="D39" s="12" t="s">
        <v>111</v>
      </c>
      <c r="E39" s="12">
        <v>1</v>
      </c>
      <c r="F39" s="12" t="s">
        <v>111</v>
      </c>
      <c r="G39" s="12" t="s">
        <v>111</v>
      </c>
      <c r="H39" s="12" t="s">
        <v>111</v>
      </c>
      <c r="I39" s="12" t="s">
        <v>111</v>
      </c>
      <c r="J39" s="12" t="s">
        <v>111</v>
      </c>
      <c r="K39" s="12" t="s">
        <v>111</v>
      </c>
      <c r="L39" s="12">
        <v>3</v>
      </c>
      <c r="M39" s="12" t="s">
        <v>111</v>
      </c>
      <c r="N39" s="12" t="s">
        <v>111</v>
      </c>
      <c r="O39" s="12" t="s">
        <v>111</v>
      </c>
      <c r="P39" s="12">
        <v>4</v>
      </c>
    </row>
    <row r="40" spans="1:16">
      <c r="A40" s="11" t="s">
        <v>20</v>
      </c>
      <c r="B40" s="11" t="s">
        <v>8</v>
      </c>
      <c r="C40" s="12" t="s">
        <v>111</v>
      </c>
      <c r="D40" s="12">
        <v>1</v>
      </c>
      <c r="E40" s="12">
        <v>1</v>
      </c>
      <c r="F40" s="12" t="s">
        <v>111</v>
      </c>
      <c r="G40" s="12" t="s">
        <v>111</v>
      </c>
      <c r="H40" s="12" t="s">
        <v>111</v>
      </c>
      <c r="I40" s="12">
        <v>1</v>
      </c>
      <c r="J40" s="12" t="s">
        <v>111</v>
      </c>
      <c r="K40" s="12" t="s">
        <v>111</v>
      </c>
      <c r="L40" s="12">
        <v>4</v>
      </c>
      <c r="M40" s="12">
        <v>9</v>
      </c>
      <c r="N40" s="12">
        <v>1</v>
      </c>
      <c r="O40" s="12">
        <v>6</v>
      </c>
      <c r="P40" s="12">
        <v>23</v>
      </c>
    </row>
    <row r="41" spans="1:16">
      <c r="A41" s="11" t="s">
        <v>21</v>
      </c>
      <c r="B41" s="13"/>
      <c r="C41" s="12">
        <v>2</v>
      </c>
      <c r="D41" s="12">
        <v>5</v>
      </c>
      <c r="E41" s="12">
        <v>6</v>
      </c>
      <c r="F41" s="12">
        <v>1</v>
      </c>
      <c r="G41" s="12">
        <v>1</v>
      </c>
      <c r="H41" s="12">
        <v>1</v>
      </c>
      <c r="I41" s="12">
        <v>3</v>
      </c>
      <c r="J41" s="12">
        <v>2</v>
      </c>
      <c r="K41" s="12">
        <v>2</v>
      </c>
      <c r="L41" s="12">
        <v>18</v>
      </c>
      <c r="M41" s="12">
        <v>19</v>
      </c>
      <c r="N41" s="12">
        <v>4</v>
      </c>
      <c r="O41" s="12">
        <v>12</v>
      </c>
      <c r="P41" s="12">
        <v>76</v>
      </c>
    </row>
    <row r="42" spans="1:16">
      <c r="A42" s="11" t="s">
        <v>22</v>
      </c>
      <c r="B42" s="11">
        <v>34374</v>
      </c>
      <c r="C42" s="12" t="s">
        <v>111</v>
      </c>
      <c r="D42" s="12" t="s">
        <v>111</v>
      </c>
      <c r="E42" s="12" t="s">
        <v>111</v>
      </c>
      <c r="F42" s="12" t="s">
        <v>111</v>
      </c>
      <c r="G42" s="12" t="s">
        <v>111</v>
      </c>
      <c r="H42" s="12" t="s">
        <v>111</v>
      </c>
      <c r="I42" s="12" t="s">
        <v>111</v>
      </c>
      <c r="J42" s="12" t="s">
        <v>111</v>
      </c>
      <c r="K42" s="12" t="s">
        <v>111</v>
      </c>
      <c r="L42" s="12" t="s">
        <v>111</v>
      </c>
      <c r="M42" s="12" t="s">
        <v>111</v>
      </c>
      <c r="N42" s="12" t="s">
        <v>111</v>
      </c>
      <c r="O42" s="12">
        <v>1</v>
      </c>
      <c r="P42" s="12">
        <v>1</v>
      </c>
    </row>
    <row r="43" spans="1:16">
      <c r="A43" s="11" t="s">
        <v>22</v>
      </c>
      <c r="B43" s="11" t="s">
        <v>8</v>
      </c>
      <c r="C43" s="12" t="s">
        <v>111</v>
      </c>
      <c r="D43" s="12" t="s">
        <v>111</v>
      </c>
      <c r="E43" s="12" t="s">
        <v>111</v>
      </c>
      <c r="F43" s="12" t="s">
        <v>111</v>
      </c>
      <c r="G43" s="12" t="s">
        <v>111</v>
      </c>
      <c r="H43" s="12" t="s">
        <v>111</v>
      </c>
      <c r="I43" s="12" t="s">
        <v>111</v>
      </c>
      <c r="J43" s="12" t="s">
        <v>111</v>
      </c>
      <c r="K43" s="12" t="s">
        <v>111</v>
      </c>
      <c r="L43" s="12">
        <v>3</v>
      </c>
      <c r="M43" s="12">
        <v>4</v>
      </c>
      <c r="N43" s="12" t="s">
        <v>111</v>
      </c>
      <c r="O43" s="12">
        <v>2</v>
      </c>
      <c r="P43" s="12">
        <v>9</v>
      </c>
    </row>
    <row r="44" spans="1:16">
      <c r="A44" s="11" t="s">
        <v>23</v>
      </c>
      <c r="B44" s="13"/>
      <c r="C44" s="12" t="s">
        <v>111</v>
      </c>
      <c r="D44" s="12" t="s">
        <v>111</v>
      </c>
      <c r="E44" s="12" t="s">
        <v>111</v>
      </c>
      <c r="F44" s="12" t="s">
        <v>111</v>
      </c>
      <c r="G44" s="12" t="s">
        <v>111</v>
      </c>
      <c r="H44" s="12" t="s">
        <v>111</v>
      </c>
      <c r="I44" s="12" t="s">
        <v>111</v>
      </c>
      <c r="J44" s="12" t="s">
        <v>111</v>
      </c>
      <c r="K44" s="12" t="s">
        <v>111</v>
      </c>
      <c r="L44" s="12">
        <v>3</v>
      </c>
      <c r="M44" s="12">
        <v>4</v>
      </c>
      <c r="N44" s="12" t="s">
        <v>111</v>
      </c>
      <c r="O44" s="12">
        <v>3</v>
      </c>
      <c r="P44" s="12">
        <v>10</v>
      </c>
    </row>
    <row r="45" spans="1:16" s="21" customFormat="1">
      <c r="A45" s="20" t="s">
        <v>113</v>
      </c>
      <c r="B45" s="95"/>
      <c r="C45" s="96">
        <v>2</v>
      </c>
      <c r="D45" s="96">
        <v>7</v>
      </c>
      <c r="E45" s="96">
        <v>9</v>
      </c>
      <c r="F45" s="96">
        <v>2</v>
      </c>
      <c r="G45" s="96">
        <v>7</v>
      </c>
      <c r="H45" s="96">
        <v>6</v>
      </c>
      <c r="I45" s="96">
        <v>13</v>
      </c>
      <c r="J45" s="96">
        <v>9</v>
      </c>
      <c r="K45" s="96">
        <v>11</v>
      </c>
      <c r="L45" s="96">
        <v>54</v>
      </c>
      <c r="M45" s="96">
        <v>71</v>
      </c>
      <c r="N45" s="96">
        <v>8</v>
      </c>
      <c r="O45" s="96">
        <v>23</v>
      </c>
      <c r="P45" s="96">
        <v>222</v>
      </c>
    </row>
    <row r="46" spans="1:1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tabSelected="1" workbookViewId="0">
      <selection activeCell="E25" sqref="E25"/>
    </sheetView>
  </sheetViews>
  <sheetFormatPr defaultRowHeight="15"/>
  <cols>
    <col min="1" max="1" width="24.7109375" customWidth="1"/>
    <col min="2" max="2" width="20.5703125" customWidth="1"/>
    <col min="3" max="3" width="20.42578125" customWidth="1"/>
    <col min="4" max="4" width="21.140625" customWidth="1"/>
  </cols>
  <sheetData>
    <row r="1" spans="1:5" ht="18.75">
      <c r="A1" s="24" t="s">
        <v>58</v>
      </c>
      <c r="B1" s="25"/>
    </row>
    <row r="2" spans="1:5">
      <c r="A2" s="106" t="s">
        <v>53</v>
      </c>
      <c r="B2" s="107"/>
      <c r="C2" s="107"/>
      <c r="D2" s="107"/>
      <c r="E2" s="107"/>
    </row>
    <row r="3" spans="1:5">
      <c r="A3" s="108" t="s">
        <v>54</v>
      </c>
      <c r="B3" s="107"/>
      <c r="C3" s="107"/>
      <c r="D3" s="107"/>
      <c r="E3" s="107"/>
    </row>
    <row r="4" spans="1:5">
      <c r="A4" s="14"/>
      <c r="B4" s="105" t="s">
        <v>55</v>
      </c>
      <c r="C4" s="105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1</v>
      </c>
      <c r="C6" s="2">
        <v>20</v>
      </c>
      <c r="D6" s="2">
        <v>21</v>
      </c>
    </row>
    <row r="7" spans="1:5">
      <c r="A7" s="1" t="s">
        <v>10</v>
      </c>
      <c r="B7" s="2">
        <v>5</v>
      </c>
      <c r="C7" s="2">
        <v>20</v>
      </c>
      <c r="D7" s="2">
        <v>25</v>
      </c>
    </row>
    <row r="8" spans="1:5">
      <c r="A8" s="1" t="s">
        <v>12</v>
      </c>
      <c r="B8" s="2">
        <v>0</v>
      </c>
      <c r="C8" s="2">
        <v>4</v>
      </c>
      <c r="D8" s="2">
        <v>4</v>
      </c>
    </row>
    <row r="9" spans="1:5">
      <c r="A9" s="1" t="s">
        <v>14</v>
      </c>
      <c r="B9" s="2">
        <v>1</v>
      </c>
      <c r="C9" s="2">
        <v>3</v>
      </c>
      <c r="D9" s="2">
        <v>4</v>
      </c>
    </row>
    <row r="10" spans="1:5">
      <c r="A10" s="1" t="s">
        <v>16</v>
      </c>
      <c r="B10" s="2">
        <v>4</v>
      </c>
      <c r="C10" s="2">
        <v>9</v>
      </c>
      <c r="D10" s="2">
        <v>13</v>
      </c>
    </row>
    <row r="11" spans="1:5">
      <c r="A11" s="1" t="s">
        <v>18</v>
      </c>
      <c r="B11" s="2">
        <v>2</v>
      </c>
      <c r="C11" s="2">
        <v>5</v>
      </c>
      <c r="D11" s="2">
        <v>7</v>
      </c>
    </row>
    <row r="12" spans="1:5">
      <c r="A12" s="1" t="s">
        <v>20</v>
      </c>
      <c r="B12" s="2">
        <v>7</v>
      </c>
      <c r="C12" s="2">
        <v>41</v>
      </c>
      <c r="D12" s="2">
        <v>48</v>
      </c>
    </row>
    <row r="13" spans="1:5">
      <c r="A13" s="1" t="s">
        <v>22</v>
      </c>
      <c r="B13" s="2">
        <v>0</v>
      </c>
      <c r="C13" s="2">
        <v>5</v>
      </c>
      <c r="D13" s="2">
        <v>5</v>
      </c>
    </row>
    <row r="14" spans="1:5" s="23" customFormat="1" ht="15.75">
      <c r="A14" s="20" t="s">
        <v>102</v>
      </c>
      <c r="B14" s="22">
        <f>SUM(B6:B13)</f>
        <v>20</v>
      </c>
      <c r="C14" s="22">
        <f>SUM(C6:C13)</f>
        <v>107</v>
      </c>
      <c r="D14" s="22">
        <f>SUM(D6:D13)</f>
        <v>127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2025-03-06T13:11:06Z</dcterms:modified>
</cp:coreProperties>
</file>